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Experimentation Roadmap" sheetId="1" r:id="rId3"/>
    <sheet state="visible" name="Optional" sheetId="2" r:id="rId4"/>
  </sheets>
  <definedNames/>
  <calcPr/>
</workbook>
</file>

<file path=xl/sharedStrings.xml><?xml version="1.0" encoding="utf-8"?>
<sst xmlns="http://schemas.openxmlformats.org/spreadsheetml/2006/main" count="89" uniqueCount="86">
  <si>
    <t>PRIORITIZE (OPTIONAL)</t>
  </si>
  <si>
    <r>
      <rPr/>
      <t xml:space="preserve">To use this template, go to </t>
    </r>
    <r>
      <rPr>
        <i/>
      </rPr>
      <t>File</t>
    </r>
    <r>
      <rPr/>
      <t xml:space="preserve"> &gt; </t>
    </r>
    <r>
      <rPr>
        <i/>
      </rPr>
      <t>Make a Copy.</t>
    </r>
    <r>
      <rPr/>
      <t xml:space="preserve"> </t>
    </r>
    <r>
      <t xml:space="preserve">
Learn more about prioritization and building a testing roadmap here:</t>
    </r>
    <r>
      <rPr/>
      <t xml:space="preserve">
https://help.optimizely.com/Ideate_and_Hypothesize/Prioritize_your_optimization_ideas_and_build_a_roadmap</t>
    </r>
  </si>
  <si>
    <t>DESCRIBE (OPTIONAL)</t>
  </si>
  <si>
    <t>ANALYZE AND PLAN (OPTIONAL)</t>
  </si>
  <si>
    <t>PRIORITIZE</t>
  </si>
  <si>
    <t>Strategic Priority</t>
  </si>
  <si>
    <t>DESCRIBE</t>
  </si>
  <si>
    <t>Business Impact</t>
  </si>
  <si>
    <t>Ease of Implementation</t>
  </si>
  <si>
    <t>Overall Score</t>
  </si>
  <si>
    <t>ID</t>
  </si>
  <si>
    <t>ANALYZE AND PLAN</t>
  </si>
  <si>
    <t>JIRA Ticket</t>
  </si>
  <si>
    <t>SAMPLE SIZE PROJECTION</t>
  </si>
  <si>
    <t>Dependencies</t>
  </si>
  <si>
    <t>ENTER YOUR RESULTS</t>
  </si>
  <si>
    <t>Submitter</t>
  </si>
  <si>
    <t>Excel Model Checks</t>
  </si>
  <si>
    <t>Product/ Page</t>
  </si>
  <si>
    <t>Product Team</t>
  </si>
  <si>
    <t>Opt Product</t>
  </si>
  <si>
    <t>Idea Source</t>
  </si>
  <si>
    <t>Change to Experience (rearrange elements, text change)</t>
  </si>
  <si>
    <t>Strategy (improve CTA, reduce distractions)</t>
  </si>
  <si>
    <t>Problem We're Solving</t>
  </si>
  <si>
    <t>Metrics to Track</t>
  </si>
  <si>
    <t>Prerequisites</t>
  </si>
  <si>
    <t>Minimum Detectable Effect (%)</t>
  </si>
  <si>
    <t>Projected LTV Lift</t>
  </si>
  <si>
    <t>Projected Annualized Rev Lift</t>
  </si>
  <si>
    <t>Product/Tech Requirement</t>
  </si>
  <si>
    <t>Product/Tech LOE (sprints needed)</t>
  </si>
  <si>
    <t>Personalization Opportunity</t>
  </si>
  <si>
    <t>Tech Services</t>
  </si>
  <si>
    <t>Targeting/ Personalization</t>
  </si>
  <si>
    <t>UX</t>
  </si>
  <si>
    <t>Copy/ Creative</t>
  </si>
  <si>
    <t>Translation/ Localization</t>
  </si>
  <si>
    <t>Open Questions and Notes</t>
  </si>
  <si>
    <t>Experiment Name</t>
  </si>
  <si>
    <r>
      <rPr>
        <b/>
      </rPr>
      <t>Business Impact</t>
    </r>
    <r>
      <t xml:space="preserve">
 1-5 
5 = highest ROI</t>
    </r>
  </si>
  <si>
    <r>
      <rPr>
        <b/>
      </rPr>
      <t>Technical Effort</t>
    </r>
    <r>
      <t xml:space="preserve">
1-5 
5 = least challenging</t>
    </r>
  </si>
  <si>
    <r>
      <t xml:space="preserve">Prioritization Index
</t>
    </r>
    <r>
      <rPr/>
      <t>(Sum)</t>
    </r>
  </si>
  <si>
    <r>
      <rPr>
        <b/>
      </rPr>
      <t xml:space="preserve">Priority </t>
    </r>
    <r>
      <t xml:space="preserve">
(High, Medium, Low)</t>
    </r>
  </si>
  <si>
    <t>Status</t>
  </si>
  <si>
    <t>Description</t>
  </si>
  <si>
    <t>Hypothesis</t>
  </si>
  <si>
    <t>Pages where experiment runs</t>
  </si>
  <si>
    <t>Audiences</t>
  </si>
  <si>
    <t>Platform</t>
  </si>
  <si>
    <t>Optimizely comments</t>
  </si>
  <si>
    <t>Primary Goal</t>
  </si>
  <si>
    <t>Baseline Conversion Rate %</t>
  </si>
  <si>
    <t>Target Conversion Rate %</t>
  </si>
  <si>
    <t>Total Variations</t>
  </si>
  <si>
    <t>Start Date</t>
  </si>
  <si>
    <t>End Date</t>
  </si>
  <si>
    <t>Daily Unique Visitors</t>
  </si>
  <si>
    <t>Traffic Allocation</t>
  </si>
  <si>
    <t>Planned Sample Size</t>
  </si>
  <si>
    <t>Minimum Sample Size</t>
  </si>
  <si>
    <t>Planned Days</t>
  </si>
  <si>
    <t>Minimum Days</t>
  </si>
  <si>
    <t>Result % (Lift/Loss)</t>
  </si>
  <si>
    <t>Implemented? (Y/N)</t>
  </si>
  <si>
    <t>Why did the experiment reach this outcome?</t>
  </si>
  <si>
    <t>Did the goals you tracked help you validate your hypothesis?</t>
  </si>
  <si>
    <t>What should you investigate further? How does this test impact roadmap prioritization?</t>
  </si>
  <si>
    <t>Calc Ready</t>
  </si>
  <si>
    <t>MDE</t>
  </si>
  <si>
    <t>Goal</t>
  </si>
  <si>
    <t>Result trend</t>
  </si>
  <si>
    <t>Winner</t>
  </si>
  <si>
    <t>Days from launch</t>
  </si>
  <si>
    <t>Days from completion</t>
  </si>
  <si>
    <t>Months from launch</t>
  </si>
  <si>
    <t>Daily test traffic</t>
  </si>
  <si>
    <t>CALC READY</t>
  </si>
  <si>
    <t>GOAL</t>
  </si>
  <si>
    <t>RESULT TREND</t>
  </si>
  <si>
    <t>WINNER</t>
  </si>
  <si>
    <t>DAYS FROM LAUNCH</t>
  </si>
  <si>
    <t>DAYS FROM COMPLETION</t>
  </si>
  <si>
    <t>MONTHS FROM LAUNCH</t>
  </si>
  <si>
    <t>STATUS</t>
  </si>
  <si>
    <t>DAILY TEST TRAFFIC</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</si>
</sst>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409]d\-mmm\-yy"/>
    <numFmt numFmtId="165" formatCode="_(* #,##0_);_(* \(#,##0\);_(* &quot;-&quot;??_);_(@_)"/>
  </numFmts>
  <fonts count="13">
    <font>
      <sz val="10.0"/>
      <color rgb="FF000000"/>
      <name val="Arial"/>
    </font>
    <font>
      <b/>
      <sz val="18.0"/>
      <color rgb="FFFFFFFF"/>
      <name val="Proxima Nova"/>
    </font>
    <font>
      <b/>
      <sz val="12.0"/>
      <color rgb="FFFFFFFF"/>
      <name val="Proxima Nova"/>
    </font>
    <font/>
    <font>
      <b/>
      <sz val="10.0"/>
      <color rgb="FF000000"/>
      <name val="Proxima Nova"/>
    </font>
    <font>
      <sz val="10.0"/>
      <color rgb="FF000000"/>
      <name val="Proxima Nova"/>
    </font>
    <font>
      <b/>
      <sz val="10.0"/>
      <color rgb="FFFFFFFF"/>
      <name val="Proxima Nova"/>
    </font>
    <font>
      <sz val="12.0"/>
      <color rgb="FFFFFFFF"/>
      <name val="Proxima Nova"/>
    </font>
    <font>
      <sz val="10.0"/>
      <color rgb="FFFFFFFF"/>
      <name val="Proxima Nova"/>
    </font>
    <font>
      <sz val="12.0"/>
      <color rgb="FF000000"/>
      <name val="Proxima Nova"/>
    </font>
    <font>
      <sz val="12.0"/>
      <color rgb="FF212121"/>
      <name val="Proxima Nova"/>
    </font>
    <font>
      <sz val="12.0"/>
      <color rgb="FF006411"/>
      <name val="Calibri"/>
    </font>
    <font>
      <sz val="12.0"/>
      <name val="Proxima Nova"/>
    </font>
  </fonts>
  <fills count="15">
    <fill>
      <patternFill patternType="none"/>
    </fill>
    <fill>
      <patternFill patternType="lightGray"/>
    </fill>
    <fill>
      <patternFill patternType="solid">
        <fgColor rgb="FF999999"/>
        <bgColor rgb="FF999999"/>
      </patternFill>
    </fill>
    <fill>
      <patternFill patternType="solid">
        <fgColor rgb="FF00C1AF"/>
        <bgColor rgb="FF00C1AF"/>
      </patternFill>
    </fill>
    <fill>
      <patternFill patternType="solid">
        <fgColor rgb="FFF7F7F7"/>
        <bgColor rgb="FFF7F7F7"/>
      </patternFill>
    </fill>
    <fill>
      <patternFill patternType="solid">
        <fgColor rgb="FF0B5394"/>
        <bgColor rgb="FF0B5394"/>
      </patternFill>
    </fill>
    <fill>
      <patternFill patternType="solid">
        <fgColor rgb="FF32D4B7"/>
        <bgColor rgb="FF32D4B7"/>
      </patternFill>
    </fill>
    <fill>
      <patternFill patternType="solid">
        <fgColor rgb="FF4C4C4C"/>
        <bgColor rgb="FF4C4C4C"/>
      </patternFill>
    </fill>
    <fill>
      <patternFill patternType="solid">
        <fgColor rgb="FF073763"/>
        <bgColor rgb="FF073763"/>
      </patternFill>
    </fill>
    <fill>
      <patternFill patternType="solid">
        <fgColor rgb="FFFD6B58"/>
        <bgColor rgb="FFFD6B58"/>
      </patternFill>
    </fill>
    <fill>
      <patternFill patternType="solid">
        <fgColor rgb="FFF4B852"/>
        <bgColor rgb="FFF4B852"/>
      </patternFill>
    </fill>
    <fill>
      <patternFill patternType="solid">
        <fgColor rgb="FFFF0000"/>
        <bgColor rgb="FFFF0000"/>
      </patternFill>
    </fill>
    <fill>
      <patternFill patternType="solid">
        <fgColor rgb="FF1155CC"/>
        <bgColor rgb="FF1155CC"/>
      </patternFill>
    </fill>
    <fill>
      <patternFill patternType="solid">
        <fgColor rgb="FFFFFFFF"/>
        <bgColor rgb="FFFFFFFF"/>
      </patternFill>
    </fill>
    <fill>
      <patternFill patternType="solid">
        <fgColor rgb="FFD9D9D9"/>
        <bgColor rgb="FFD9D9D9"/>
      </patternFill>
    </fill>
  </fills>
  <borders count="20">
    <border>
      <left/>
      <right/>
      <top/>
      <bottom/>
    </border>
    <border>
      <left/>
      <right/>
      <top style="thin">
        <color rgb="FFD9D9D9"/>
      </top>
      <bottom style="thin">
        <color rgb="FFD9D9D9"/>
      </bottom>
    </border>
    <border>
      <left style="thin">
        <color rgb="FFCCCCCC"/>
      </left>
      <right/>
      <top style="thin">
        <color rgb="FFCCCCCC"/>
      </top>
      <bottom style="thin">
        <color rgb="FFCCCCCC"/>
      </bottom>
    </border>
    <border>
      <left/>
      <right/>
      <top style="thin">
        <color rgb="FFCCCCCC"/>
      </top>
      <bottom style="thin">
        <color rgb="FFCCCCCC"/>
      </bottom>
    </border>
    <border>
      <left/>
      <right style="thin">
        <color rgb="FFD9D9D9"/>
      </right>
      <top style="thin">
        <color rgb="FFD9D9D9"/>
      </top>
      <bottom style="thin">
        <color rgb="FFD9D9D9"/>
      </bottom>
    </border>
    <border>
      <left/>
      <right style="thin">
        <color rgb="FFCCCCCC"/>
      </right>
      <top style="thin">
        <color rgb="FFCCCCCC"/>
      </top>
      <bottom style="thin">
        <color rgb="FFCCCCCC"/>
      </bottom>
    </border>
    <border>
      <left style="thin">
        <color rgb="FFD9D9D9"/>
      </left>
      <right style="thin">
        <color rgb="FFD9D9D9"/>
      </right>
      <top style="thin">
        <color rgb="FFD9D9D9"/>
      </top>
      <bottom style="thin">
        <color rgb="FFD9D9D9"/>
      </bottom>
    </border>
    <border>
      <left style="thin">
        <color rgb="FFD9D9D9"/>
      </left>
      <right/>
      <top style="thin">
        <color rgb="FFD9D9D9"/>
      </top>
      <bottom style="thin">
        <color rgb="FFD9D9D9"/>
      </bottom>
    </border>
    <border>
      <left/>
      <right style="thin">
        <color rgb="FFD9D9D9"/>
      </right>
      <top style="thin">
        <color rgb="FFD9D9D9"/>
      </top>
      <bottom/>
    </border>
    <border>
      <left style="thin">
        <color rgb="FFD9D9D9"/>
      </left>
      <right style="thin">
        <color rgb="FFD9D9D9"/>
      </right>
      <top style="thin">
        <color rgb="FFD9D9D9"/>
      </top>
      <bottom/>
    </border>
    <border>
      <left style="thin">
        <color rgb="FFF7F7F7"/>
      </left>
      <right style="thin">
        <color rgb="FFF7F7F7"/>
      </right>
      <top style="thin">
        <color rgb="FFF7F7F7"/>
      </top>
      <bottom/>
    </border>
    <border>
      <left/>
      <right/>
      <top style="thin">
        <color rgb="FFFFFFFF"/>
      </top>
      <bottom/>
    </border>
    <border>
      <left style="thin">
        <color rgb="FFFFFFFF"/>
      </left>
      <right/>
      <top style="thin">
        <color rgb="FFFFFFFF"/>
      </top>
      <bottom/>
    </border>
    <border>
      <left style="thin">
        <color rgb="FFCCCCCC"/>
      </left>
      <right style="thin">
        <color rgb="FFCCCCCC"/>
      </right>
      <top style="thin">
        <color rgb="FFCCCCCC"/>
      </top>
      <bottom style="thin">
        <color rgb="FFCCCCCC"/>
      </bottom>
    </border>
    <border>
      <left style="thin">
        <color rgb="FFEFEFEF"/>
      </left>
      <right style="thin">
        <color rgb="FFEFEFEF"/>
      </right>
      <top style="thin">
        <color rgb="FFEFEFEF"/>
      </top>
      <bottom style="thin">
        <color rgb="FFEFEFEF"/>
      </bottom>
    </border>
    <border>
      <left/>
      <right style="thin">
        <color rgb="FFC9DAF8"/>
      </right>
      <top style="thin">
        <color rgb="FFC9DAF8"/>
      </top>
      <bottom style="thin">
        <color rgb="FFC9DAF8"/>
      </bottom>
    </border>
    <border>
      <left style="thin">
        <color rgb="FFC9DAF8"/>
      </left>
      <right style="thin">
        <color rgb="FFC9DAF8"/>
      </right>
      <top style="thin">
        <color rgb="FFC9DAF8"/>
      </top>
      <bottom style="thin">
        <color rgb="FFC9DAF8"/>
      </bottom>
    </border>
    <border>
      <left style="thin">
        <color rgb="FFD9D9D9"/>
      </left>
      <right/>
      <top style="thin">
        <color rgb="FFD9D9D9"/>
      </top>
      <bottom/>
    </border>
    <border>
      <left/>
      <right style="thin">
        <color rgb="FFC9DAF8"/>
      </right>
      <top style="thin">
        <color rgb="FFC9DAF8"/>
      </top>
      <bottom/>
    </border>
    <border>
      <left style="thin">
        <color rgb="FFC9DAF8"/>
      </left>
      <right style="thin">
        <color rgb="FFC9DAF8"/>
      </right>
      <top style="thin">
        <color rgb="FFC9DAF8"/>
      </top>
      <bottom/>
    </border>
  </borders>
  <cellStyleXfs count="1">
    <xf borderId="0" fillId="0" fontId="0" numFmtId="0" applyAlignment="1" applyFont="1"/>
  </cellStyleXfs>
  <cellXfs count="137">
    <xf borderId="0" fillId="0" fontId="0" numFmtId="0" xfId="0" applyAlignment="1" applyFont="1">
      <alignment/>
    </xf>
    <xf borderId="1" fillId="2" fontId="1" numFmtId="0" xfId="0" applyAlignment="1" applyBorder="1" applyFill="1" applyFont="1">
      <alignment horizontal="center" vertical="center" wrapText="1"/>
    </xf>
    <xf borderId="2" fillId="3" fontId="2" numFmtId="0" xfId="0" applyAlignment="1" applyBorder="1" applyFill="1" applyFont="1">
      <alignment/>
    </xf>
    <xf borderId="1" fillId="0" fontId="3" numFmtId="0" xfId="0" applyBorder="1" applyFont="1"/>
    <xf borderId="3" fillId="0" fontId="3" numFmtId="0" xfId="0" applyBorder="1" applyFont="1"/>
    <xf borderId="4" fillId="0" fontId="3" numFmtId="0" xfId="0" applyBorder="1" applyFont="1"/>
    <xf borderId="5" fillId="0" fontId="3" numFmtId="0" xfId="0" applyBorder="1" applyFont="1"/>
    <xf borderId="0" fillId="4" fontId="4" numFmtId="0" xfId="0" applyAlignment="1" applyFill="1" applyFont="1">
      <alignment wrapText="1"/>
    </xf>
    <xf borderId="1" fillId="5" fontId="1" numFmtId="0" xfId="0" applyAlignment="1" applyBorder="1" applyFill="1" applyFont="1">
      <alignment horizontal="center" vertical="center" wrapText="1"/>
    </xf>
    <xf borderId="0" fillId="4" fontId="4" numFmtId="0" xfId="0" applyAlignment="1" applyFont="1">
      <alignment horizontal="left" wrapText="1"/>
    </xf>
    <xf borderId="0" fillId="4" fontId="5" numFmtId="0" xfId="0" applyAlignment="1" applyFont="1">
      <alignment wrapText="1"/>
    </xf>
    <xf borderId="4" fillId="4" fontId="6" numFmtId="0" xfId="0" applyAlignment="1" applyBorder="1" applyFont="1">
      <alignment horizontal="center" vertical="center" wrapText="1"/>
    </xf>
    <xf borderId="0" fillId="4" fontId="5" numFmtId="0" xfId="0" applyAlignment="1" applyFont="1">
      <alignment wrapText="1"/>
    </xf>
    <xf borderId="1" fillId="6" fontId="1" numFmtId="0" xfId="0" applyAlignment="1" applyBorder="1" applyFill="1" applyFont="1">
      <alignment horizontal="center" vertical="center" wrapText="1"/>
    </xf>
    <xf borderId="0" fillId="0" fontId="5" numFmtId="0" xfId="0" applyAlignment="1" applyFont="1">
      <alignment wrapText="1"/>
    </xf>
    <xf borderId="0" fillId="0" fontId="5" numFmtId="0" xfId="0" applyAlignment="1" applyFont="1">
      <alignment wrapText="1"/>
    </xf>
    <xf borderId="0" fillId="4" fontId="1" numFmtId="0" xfId="0" applyAlignment="1" applyFont="1">
      <alignment horizontal="center" vertical="center" wrapText="1"/>
    </xf>
    <xf borderId="1" fillId="7" fontId="1" numFmtId="0" xfId="0" applyAlignment="1" applyBorder="1" applyFill="1" applyFont="1">
      <alignment horizontal="center" vertical="center" wrapText="1"/>
    </xf>
    <xf borderId="6" fillId="2" fontId="7" numFmtId="0" xfId="0" applyAlignment="1" applyBorder="1" applyFont="1">
      <alignment horizontal="center" vertical="center" wrapText="1"/>
    </xf>
    <xf borderId="1" fillId="8" fontId="1" numFmtId="0" xfId="0" applyAlignment="1" applyBorder="1" applyFill="1" applyFont="1">
      <alignment horizontal="center" vertical="center" wrapText="1"/>
    </xf>
    <xf borderId="4" fillId="5" fontId="7" numFmtId="0" xfId="0" applyAlignment="1" applyBorder="1" applyFont="1">
      <alignment horizontal="center" vertical="center" wrapText="1"/>
    </xf>
    <xf borderId="7" fillId="3" fontId="1" numFmtId="0" xfId="0" applyAlignment="1" applyBorder="1" applyFont="1">
      <alignment horizontal="center" vertical="center" wrapText="1"/>
    </xf>
    <xf borderId="8" fillId="5" fontId="7" numFmtId="0" xfId="0" applyAlignment="1" applyBorder="1" applyFont="1">
      <alignment horizontal="center" vertical="center" wrapText="1"/>
    </xf>
    <xf borderId="1" fillId="9" fontId="1" numFmtId="0" xfId="0" applyAlignment="1" applyBorder="1" applyFill="1" applyFont="1">
      <alignment horizontal="center" vertical="center" wrapText="1"/>
    </xf>
    <xf borderId="6" fillId="5" fontId="7" numFmtId="0" xfId="0" applyAlignment="1" applyBorder="1" applyFont="1">
      <alignment horizontal="center" vertical="center" wrapText="1"/>
    </xf>
    <xf borderId="1" fillId="10" fontId="1" numFmtId="0" xfId="0" applyAlignment="1" applyBorder="1" applyFill="1" applyFont="1">
      <alignment horizontal="center" vertical="center" wrapText="1"/>
    </xf>
    <xf borderId="9" fillId="5" fontId="7" numFmtId="0" xfId="0" applyAlignment="1" applyBorder="1" applyFont="1">
      <alignment horizontal="center" vertical="center" wrapText="1"/>
    </xf>
    <xf borderId="0" fillId="11" fontId="1" numFmtId="0" xfId="0" applyAlignment="1" applyFill="1" applyFont="1">
      <alignment horizontal="center" vertical="center" wrapText="1"/>
    </xf>
    <xf borderId="9" fillId="4" fontId="8" numFmtId="0" xfId="0" applyAlignment="1" applyBorder="1" applyFont="1">
      <alignment horizontal="center" vertical="center" wrapText="1"/>
    </xf>
    <xf borderId="0" fillId="12" fontId="6" numFmtId="0" xfId="0" applyAlignment="1" applyBorder="1" applyFill="1" applyFont="1">
      <alignment horizontal="center" vertical="center" wrapText="1"/>
    </xf>
    <xf borderId="4" fillId="6" fontId="7" numFmtId="0" xfId="0" applyAlignment="1" applyBorder="1" applyFont="1">
      <alignment horizontal="center" vertical="center" wrapText="1"/>
    </xf>
    <xf borderId="0" fillId="0" fontId="3" numFmtId="0" xfId="0" applyBorder="1" applyFont="1"/>
    <xf borderId="6" fillId="6" fontId="7" numFmtId="0" xfId="0" applyAlignment="1" applyBorder="1" applyFont="1">
      <alignment horizontal="center" vertical="center" wrapText="1"/>
    </xf>
    <xf borderId="0" fillId="0" fontId="3" numFmtId="0" xfId="0" applyBorder="1" applyFont="1"/>
    <xf borderId="7" fillId="6" fontId="7" numFmtId="0" xfId="0" applyAlignment="1" applyBorder="1" applyFont="1">
      <alignment horizontal="center" vertical="center" wrapText="1"/>
    </xf>
    <xf borderId="0" fillId="12" fontId="6" numFmtId="0" xfId="0" applyAlignment="1" applyBorder="1" applyFont="1">
      <alignment horizontal="center" vertical="center" wrapText="1"/>
    </xf>
    <xf borderId="0" fillId="4" fontId="2" numFmtId="0" xfId="0" applyAlignment="1" applyFont="1">
      <alignment horizontal="center" vertical="center" wrapText="1"/>
    </xf>
    <xf borderId="4" fillId="7" fontId="2" numFmtId="0" xfId="0" applyAlignment="1" applyBorder="1" applyFont="1">
      <alignment horizontal="center" vertical="center" wrapText="1"/>
    </xf>
    <xf borderId="0" fillId="4" fontId="7" numFmtId="0" xfId="0" applyAlignment="1" applyFont="1">
      <alignment horizontal="center" vertical="center" wrapText="1"/>
    </xf>
    <xf borderId="6" fillId="7" fontId="7" numFmtId="0" xfId="0" applyAlignment="1" applyBorder="1" applyFont="1">
      <alignment horizontal="center" vertical="center" wrapText="1"/>
    </xf>
    <xf borderId="9" fillId="7" fontId="2" numFmtId="0" xfId="0" applyAlignment="1" applyBorder="1" applyFont="1">
      <alignment horizontal="center" vertical="center" wrapText="1"/>
    </xf>
    <xf borderId="8" fillId="7" fontId="7" numFmtId="0" xfId="0" applyAlignment="1" applyBorder="1" applyFont="1">
      <alignment horizontal="center" vertical="center" wrapText="1"/>
    </xf>
    <xf borderId="6" fillId="8" fontId="7" numFmtId="0" xfId="0" applyAlignment="1" applyBorder="1" applyFont="1">
      <alignment horizontal="center" vertical="center" wrapText="1"/>
    </xf>
    <xf borderId="9" fillId="4" fontId="8" numFmtId="0" xfId="0" applyAlignment="1" applyBorder="1" applyFont="1">
      <alignment horizontal="center" vertical="center" wrapText="1"/>
    </xf>
    <xf borderId="6" fillId="3" fontId="7" numFmtId="0" xfId="0" applyAlignment="1" applyBorder="1" applyFont="1">
      <alignment horizontal="center" vertical="center" wrapText="1"/>
    </xf>
    <xf borderId="6" fillId="3" fontId="7" numFmtId="0" xfId="0" applyAlignment="1" applyBorder="1" applyFont="1">
      <alignment horizontal="center" vertical="center" wrapText="1"/>
    </xf>
    <xf borderId="7" fillId="3" fontId="7" numFmtId="0" xfId="0" applyAlignment="1" applyBorder="1" applyFont="1">
      <alignment horizontal="center" vertical="center" wrapText="1"/>
    </xf>
    <xf borderId="4" fillId="9" fontId="7" numFmtId="0" xfId="0" applyAlignment="1" applyBorder="1" applyFont="1">
      <alignment horizontal="center" vertical="center" wrapText="1"/>
    </xf>
    <xf borderId="6" fillId="9" fontId="7" numFmtId="0" xfId="0" applyAlignment="1" applyBorder="1" applyFont="1">
      <alignment horizontal="center" vertical="center" wrapText="1"/>
    </xf>
    <xf borderId="7" fillId="9" fontId="7" numFmtId="0" xfId="0" applyAlignment="1" applyBorder="1" applyFont="1">
      <alignment horizontal="center" vertical="center" wrapText="1"/>
    </xf>
    <xf borderId="4" fillId="10" fontId="7" numFmtId="0" xfId="0" applyAlignment="1" applyBorder="1" applyFont="1">
      <alignment horizontal="center" vertical="center" wrapText="1"/>
    </xf>
    <xf borderId="6" fillId="10" fontId="7" numFmtId="0" xfId="0" applyAlignment="1" applyBorder="1" applyFont="1">
      <alignment horizontal="center" vertical="center" wrapText="1"/>
    </xf>
    <xf borderId="6" fillId="10" fontId="7" numFmtId="0" xfId="0" applyAlignment="1" applyBorder="1" applyFont="1">
      <alignment horizontal="center" vertical="center" wrapText="1"/>
    </xf>
    <xf borderId="7" fillId="10" fontId="7" numFmtId="0" xfId="0" applyAlignment="1" applyBorder="1" applyFont="1">
      <alignment horizontal="center" vertical="center" wrapText="1"/>
    </xf>
    <xf borderId="0" fillId="4" fontId="7" numFmtId="0" xfId="0" applyAlignment="1" applyFont="1">
      <alignment horizontal="center" vertical="center" wrapText="1"/>
    </xf>
    <xf borderId="10" fillId="11" fontId="7" numFmtId="0" xfId="0" applyAlignment="1" applyBorder="1" applyFont="1">
      <alignment horizontal="center" vertical="center" wrapText="1"/>
    </xf>
    <xf borderId="11" fillId="0" fontId="8" numFmtId="0" xfId="0" applyAlignment="1" applyBorder="1" applyFont="1">
      <alignment horizontal="center" vertical="center" wrapText="1"/>
    </xf>
    <xf borderId="12" fillId="0" fontId="8" numFmtId="0" xfId="0" applyAlignment="1" applyBorder="1" applyFont="1">
      <alignment horizontal="center" vertical="center" wrapText="1"/>
    </xf>
    <xf borderId="13" fillId="13" fontId="9" numFmtId="0" xfId="0" applyAlignment="1" applyBorder="1" applyFill="1" applyFont="1">
      <alignment horizontal="center" vertical="center" wrapText="1"/>
    </xf>
    <xf borderId="6" fillId="0" fontId="9" numFmtId="0" xfId="0" applyAlignment="1" applyBorder="1" applyFont="1">
      <alignment horizontal="center" vertical="center" wrapText="1"/>
    </xf>
    <xf borderId="7" fillId="0" fontId="9" numFmtId="0" xfId="0" applyAlignment="1" applyBorder="1" applyFont="1">
      <alignment horizontal="center" vertical="center" wrapText="1"/>
    </xf>
    <xf borderId="13" fillId="0" fontId="9" numFmtId="1" xfId="0" applyAlignment="1" applyBorder="1" applyFont="1" applyNumberFormat="1">
      <alignment horizontal="center" vertical="center" wrapText="1"/>
    </xf>
    <xf borderId="13" fillId="0" fontId="9" numFmtId="4" xfId="0" applyAlignment="1" applyBorder="1" applyFont="1" applyNumberFormat="1">
      <alignment horizontal="center" vertical="center" wrapText="1"/>
    </xf>
    <xf borderId="0" fillId="4" fontId="0" numFmtId="0" xfId="0" applyAlignment="1" applyFont="1">
      <alignment vertical="center" wrapText="1"/>
    </xf>
    <xf borderId="4" fillId="0" fontId="9" numFmtId="0" xfId="0" applyAlignment="1" applyBorder="1" applyFont="1">
      <alignment vertical="center" wrapText="1"/>
    </xf>
    <xf borderId="6" fillId="0" fontId="9" numFmtId="0" xfId="0" applyAlignment="1" applyBorder="1" applyFont="1">
      <alignment vertical="center" wrapText="1"/>
    </xf>
    <xf borderId="0" fillId="0" fontId="10" numFmtId="0" xfId="0" applyAlignment="1" applyFont="1">
      <alignment wrapText="1"/>
    </xf>
    <xf borderId="6" fillId="0" fontId="9" numFmtId="0" xfId="0" applyAlignment="1" applyBorder="1" applyFont="1">
      <alignment vertical="center" wrapText="1"/>
    </xf>
    <xf borderId="6" fillId="0" fontId="9" numFmtId="0" xfId="0" applyAlignment="1" applyBorder="1" applyFont="1">
      <alignment horizontal="left" vertical="center" wrapText="1"/>
    </xf>
    <xf borderId="7" fillId="0" fontId="9" numFmtId="0" xfId="0" applyAlignment="1" applyBorder="1" applyFont="1">
      <alignment horizontal="left" vertical="center" wrapText="1"/>
    </xf>
    <xf borderId="0" fillId="4" fontId="9" numFmtId="0" xfId="0" applyAlignment="1" applyFont="1">
      <alignment horizontal="left" vertical="center" wrapText="1"/>
    </xf>
    <xf borderId="4" fillId="0" fontId="9" numFmtId="0" xfId="0" applyAlignment="1" applyBorder="1" applyFont="1">
      <alignment horizontal="left" vertical="center" wrapText="1"/>
    </xf>
    <xf borderId="0" fillId="13" fontId="9" numFmtId="10" xfId="0" applyAlignment="1" applyFont="1" applyNumberFormat="1">
      <alignment/>
    </xf>
    <xf borderId="0" fillId="13" fontId="9" numFmtId="0" xfId="0" applyAlignment="1" applyFont="1">
      <alignment/>
    </xf>
    <xf borderId="6" fillId="0" fontId="9" numFmtId="164" xfId="0" applyAlignment="1" applyBorder="1" applyFont="1" applyNumberFormat="1">
      <alignment horizontal="center" vertical="center" wrapText="1"/>
    </xf>
    <xf borderId="6" fillId="0" fontId="9" numFmtId="165" xfId="0" applyAlignment="1" applyBorder="1" applyFont="1" applyNumberFormat="1">
      <alignment horizontal="center" vertical="center" wrapText="1"/>
    </xf>
    <xf borderId="7" fillId="0" fontId="9" numFmtId="9" xfId="0" applyAlignment="1" applyBorder="1" applyFont="1" applyNumberFormat="1">
      <alignment horizontal="center" vertical="center" wrapText="1"/>
    </xf>
    <xf borderId="0" fillId="4" fontId="9" numFmtId="9" xfId="0" applyAlignment="1" applyFont="1" applyNumberFormat="1">
      <alignment horizontal="center" vertical="center" wrapText="1"/>
    </xf>
    <xf borderId="0" fillId="14" fontId="11" numFmtId="165" xfId="0" applyAlignment="1" applyFill="1" applyFont="1" applyNumberFormat="1">
      <alignment/>
    </xf>
    <xf borderId="0" fillId="4" fontId="9" numFmtId="165" xfId="0" applyAlignment="1" applyFont="1" applyNumberFormat="1">
      <alignment horizontal="center" vertical="center" wrapText="1"/>
    </xf>
    <xf borderId="4" fillId="0" fontId="9" numFmtId="10" xfId="0" applyAlignment="1" applyBorder="1" applyFont="1" applyNumberFormat="1">
      <alignment horizontal="center" vertical="center" wrapText="1"/>
    </xf>
    <xf borderId="6" fillId="0" fontId="9" numFmtId="0" xfId="0" applyAlignment="1" applyBorder="1" applyFont="1">
      <alignment vertical="center" wrapText="1"/>
    </xf>
    <xf borderId="7" fillId="0" fontId="9" numFmtId="0" xfId="0" applyAlignment="1" applyBorder="1" applyFont="1">
      <alignment vertical="center" wrapText="1"/>
    </xf>
    <xf borderId="0" fillId="4" fontId="9" numFmtId="0" xfId="0" applyAlignment="1" applyFont="1">
      <alignment vertical="center" wrapText="1"/>
    </xf>
    <xf borderId="14" fillId="0" fontId="9" numFmtId="0" xfId="0" applyAlignment="1" applyBorder="1" applyFont="1">
      <alignment vertical="center" wrapText="1"/>
    </xf>
    <xf borderId="14" fillId="0" fontId="9" numFmtId="0" xfId="0" applyAlignment="1" applyBorder="1" applyFont="1">
      <alignment vertical="center" wrapText="1"/>
    </xf>
    <xf borderId="14" fillId="0" fontId="9" numFmtId="164" xfId="0" applyAlignment="1" applyBorder="1" applyFont="1" applyNumberFormat="1">
      <alignment vertical="center" wrapText="1"/>
    </xf>
    <xf borderId="14" fillId="0" fontId="3" numFmtId="0" xfId="0" applyBorder="1" applyFont="1"/>
    <xf borderId="15" fillId="0" fontId="0" numFmtId="0" xfId="0" applyAlignment="1" applyBorder="1" applyFont="1">
      <alignment vertical="center"/>
    </xf>
    <xf borderId="16" fillId="0" fontId="0" numFmtId="10" xfId="0" applyAlignment="1" applyBorder="1" applyFont="1" applyNumberFormat="1">
      <alignment vertical="center"/>
    </xf>
    <xf borderId="16" fillId="0" fontId="0" numFmtId="0" xfId="0" applyAlignment="1" applyBorder="1" applyFont="1">
      <alignment vertical="center"/>
    </xf>
    <xf borderId="16" fillId="0" fontId="0" numFmtId="164" xfId="0" applyAlignment="1" applyBorder="1" applyFont="1" applyNumberFormat="1">
      <alignment vertical="center"/>
    </xf>
    <xf borderId="16" fillId="0" fontId="0" numFmtId="165" xfId="0" applyAlignment="1" applyBorder="1" applyFont="1" applyNumberFormat="1">
      <alignment vertical="center"/>
    </xf>
    <xf borderId="6" fillId="0" fontId="9" numFmtId="10" xfId="0" applyAlignment="1" applyBorder="1" applyFont="1" applyNumberFormat="1">
      <alignment horizontal="center" vertical="center" wrapText="1"/>
    </xf>
    <xf borderId="7" fillId="0" fontId="9" numFmtId="9" xfId="0" applyAlignment="1" applyBorder="1" applyFont="1" applyNumberFormat="1">
      <alignment horizontal="center" vertical="center" wrapText="1"/>
    </xf>
    <xf borderId="0" fillId="4" fontId="9" numFmtId="9" xfId="0" applyAlignment="1" applyFont="1" applyNumberFormat="1">
      <alignment horizontal="center" vertical="center" wrapText="1"/>
    </xf>
    <xf borderId="6" fillId="0" fontId="12" numFmtId="0" xfId="0" applyBorder="1" applyFont="1"/>
    <xf borderId="0" fillId="13" fontId="9" numFmtId="10" xfId="0" applyAlignment="1" applyFont="1" applyNumberFormat="1">
      <alignment/>
    </xf>
    <xf borderId="13" fillId="0" fontId="9" numFmtId="0" xfId="0" applyAlignment="1" applyBorder="1" applyFont="1">
      <alignment horizontal="center" vertical="center" wrapText="1"/>
    </xf>
    <xf borderId="9" fillId="0" fontId="9" numFmtId="0" xfId="0" applyAlignment="1" applyBorder="1" applyFont="1">
      <alignment horizontal="center" vertical="center" wrapText="1"/>
    </xf>
    <xf borderId="8" fillId="0" fontId="9" numFmtId="0" xfId="0" applyAlignment="1" applyBorder="1" applyFont="1">
      <alignment vertical="center" wrapText="1"/>
    </xf>
    <xf borderId="9" fillId="0" fontId="9" numFmtId="0" xfId="0" applyAlignment="1" applyBorder="1" applyFont="1">
      <alignment vertical="center" wrapText="1"/>
    </xf>
    <xf borderId="9" fillId="0" fontId="9" numFmtId="0" xfId="0" applyAlignment="1" applyBorder="1" applyFont="1">
      <alignment vertical="center" wrapText="1"/>
    </xf>
    <xf borderId="9" fillId="0" fontId="9" numFmtId="0" xfId="0" applyAlignment="1" applyBorder="1" applyFont="1">
      <alignment horizontal="left" vertical="center" wrapText="1"/>
    </xf>
    <xf borderId="17" fillId="0" fontId="9" numFmtId="0" xfId="0" applyAlignment="1" applyBorder="1" applyFont="1">
      <alignment horizontal="left" vertical="center" wrapText="1"/>
    </xf>
    <xf borderId="8" fillId="0" fontId="9" numFmtId="0" xfId="0" applyAlignment="1" applyBorder="1" applyFont="1">
      <alignment horizontal="left" vertical="center" wrapText="1"/>
    </xf>
    <xf borderId="9" fillId="0" fontId="9" numFmtId="10" xfId="0" applyAlignment="1" applyBorder="1" applyFont="1" applyNumberFormat="1">
      <alignment horizontal="center" vertical="center" wrapText="1"/>
    </xf>
    <xf borderId="9" fillId="0" fontId="9" numFmtId="164" xfId="0" applyAlignment="1" applyBorder="1" applyFont="1" applyNumberFormat="1">
      <alignment horizontal="center" vertical="center" wrapText="1"/>
    </xf>
    <xf borderId="9" fillId="0" fontId="9" numFmtId="165" xfId="0" applyAlignment="1" applyBorder="1" applyFont="1" applyNumberFormat="1">
      <alignment horizontal="center" vertical="center" wrapText="1"/>
    </xf>
    <xf borderId="17" fillId="0" fontId="9" numFmtId="9" xfId="0" applyAlignment="1" applyBorder="1" applyFont="1" applyNumberFormat="1">
      <alignment horizontal="center" vertical="center" wrapText="1"/>
    </xf>
    <xf borderId="8" fillId="0" fontId="9" numFmtId="10" xfId="0" applyAlignment="1" applyBorder="1" applyFont="1" applyNumberFormat="1">
      <alignment horizontal="center" vertical="center" wrapText="1"/>
    </xf>
    <xf borderId="9" fillId="0" fontId="9" numFmtId="0" xfId="0" applyAlignment="1" applyBorder="1" applyFont="1">
      <alignment vertical="center" wrapText="1"/>
    </xf>
    <xf borderId="17" fillId="0" fontId="9" numFmtId="0" xfId="0" applyAlignment="1" applyBorder="1" applyFont="1">
      <alignment vertical="center" wrapText="1"/>
    </xf>
    <xf borderId="18" fillId="0" fontId="0" numFmtId="0" xfId="0" applyAlignment="1" applyBorder="1" applyFont="1">
      <alignment vertical="center"/>
    </xf>
    <xf borderId="19" fillId="0" fontId="0" numFmtId="10" xfId="0" applyAlignment="1" applyBorder="1" applyFont="1" applyNumberFormat="1">
      <alignment vertical="center"/>
    </xf>
    <xf borderId="19" fillId="0" fontId="0" numFmtId="0" xfId="0" applyAlignment="1" applyBorder="1" applyFont="1">
      <alignment vertical="center"/>
    </xf>
    <xf borderId="19" fillId="0" fontId="0" numFmtId="164" xfId="0" applyAlignment="1" applyBorder="1" applyFont="1" applyNumberFormat="1">
      <alignment vertical="center"/>
    </xf>
    <xf borderId="19" fillId="0" fontId="0" numFmtId="165" xfId="0" applyAlignment="1" applyBorder="1" applyFont="1" applyNumberFormat="1">
      <alignment vertical="center"/>
    </xf>
    <xf borderId="5" fillId="4" fontId="0" numFmtId="0" xfId="0" applyAlignment="1" applyBorder="1" applyFont="1">
      <alignment vertical="center" wrapText="1"/>
    </xf>
    <xf borderId="13" fillId="0" fontId="9" numFmtId="0" xfId="0" applyAlignment="1" applyBorder="1" applyFont="1">
      <alignment vertical="center" wrapText="1"/>
    </xf>
    <xf borderId="13" fillId="0" fontId="9" numFmtId="0" xfId="0" applyAlignment="1" applyBorder="1" applyFont="1">
      <alignment vertical="center" wrapText="1"/>
    </xf>
    <xf borderId="13" fillId="0" fontId="9" numFmtId="0" xfId="0" applyAlignment="1" applyBorder="1" applyFont="1">
      <alignment horizontal="left" vertical="center" wrapText="1"/>
    </xf>
    <xf borderId="13" fillId="4" fontId="9" numFmtId="0" xfId="0" applyAlignment="1" applyBorder="1" applyFont="1">
      <alignment horizontal="left" vertical="center" wrapText="1"/>
    </xf>
    <xf borderId="13" fillId="0" fontId="9" numFmtId="10" xfId="0" applyAlignment="1" applyBorder="1" applyFont="1" applyNumberFormat="1">
      <alignment horizontal="center" vertical="center" wrapText="1"/>
    </xf>
    <xf borderId="13" fillId="0" fontId="9" numFmtId="164" xfId="0" applyAlignment="1" applyBorder="1" applyFont="1" applyNumberFormat="1">
      <alignment horizontal="center" vertical="center" wrapText="1"/>
    </xf>
    <xf borderId="13" fillId="0" fontId="9" numFmtId="165" xfId="0" applyAlignment="1" applyBorder="1" applyFont="1" applyNumberFormat="1">
      <alignment horizontal="center" vertical="center" wrapText="1"/>
    </xf>
    <xf borderId="13" fillId="0" fontId="9" numFmtId="9" xfId="0" applyAlignment="1" applyBorder="1" applyFont="1" applyNumberFormat="1">
      <alignment horizontal="center" vertical="center" wrapText="1"/>
    </xf>
    <xf borderId="13" fillId="4" fontId="9" numFmtId="9" xfId="0" applyAlignment="1" applyBorder="1" applyFont="1" applyNumberFormat="1">
      <alignment horizontal="center" vertical="center" wrapText="1"/>
    </xf>
    <xf borderId="13" fillId="4" fontId="9" numFmtId="165" xfId="0" applyAlignment="1" applyBorder="1" applyFont="1" applyNumberFormat="1">
      <alignment horizontal="center" vertical="center" wrapText="1"/>
    </xf>
    <xf borderId="13" fillId="0" fontId="9" numFmtId="10" xfId="0" applyAlignment="1" applyBorder="1" applyFont="1" applyNumberFormat="1">
      <alignment horizontal="center" vertical="center" wrapText="1"/>
    </xf>
    <xf borderId="13" fillId="0" fontId="9" numFmtId="0" xfId="0" applyAlignment="1" applyBorder="1" applyFont="1">
      <alignment vertical="center" wrapText="1"/>
    </xf>
    <xf borderId="2" fillId="0" fontId="9" numFmtId="0" xfId="0" applyAlignment="1" applyBorder="1" applyFont="1">
      <alignment vertical="center" wrapText="1"/>
    </xf>
    <xf borderId="5" fillId="0" fontId="0" numFmtId="0" xfId="0" applyAlignment="1" applyBorder="1" applyFont="1">
      <alignment vertical="center"/>
    </xf>
    <xf borderId="13" fillId="0" fontId="0" numFmtId="10" xfId="0" applyAlignment="1" applyBorder="1" applyFont="1" applyNumberFormat="1">
      <alignment vertical="center"/>
    </xf>
    <xf borderId="13" fillId="0" fontId="0" numFmtId="0" xfId="0" applyAlignment="1" applyBorder="1" applyFont="1">
      <alignment vertical="center"/>
    </xf>
    <xf borderId="13" fillId="0" fontId="0" numFmtId="164" xfId="0" applyAlignment="1" applyBorder="1" applyFont="1" applyNumberFormat="1">
      <alignment vertical="center"/>
    </xf>
    <xf borderId="13" fillId="0" fontId="0" numFmtId="165" xfId="0" applyAlignment="1" applyBorder="1" applyFont="1" applyNumberFormat="1">
      <alignment vertical="center"/>
    </xf>
  </cellXfs>
  <cellStyles count="1">
    <cellStyle xfId="0" name="Normal" builtinId="0"/>
  </cellStyles>
  <dxfs count="7">
    <dxf>
      <font>
        <color rgb="FF006100"/>
      </font>
      <fill>
        <patternFill patternType="solid">
          <fgColor rgb="FFC6EFCE"/>
          <bgColor rgb="FFC6EFCE"/>
        </patternFill>
      </fill>
      <alignment/>
      <border>
        <left/>
        <right/>
        <top/>
        <bottom/>
      </border>
    </dxf>
    <dxf>
      <font/>
      <fill>
        <patternFill patternType="solid">
          <fgColor rgb="FFB7E1CD"/>
          <bgColor rgb="FFB7E1CD"/>
        </patternFill>
      </fill>
      <alignment/>
      <border>
        <left/>
        <right/>
        <top/>
        <bottom/>
      </border>
    </dxf>
    <dxf>
      <font/>
      <fill>
        <patternFill patternType="solid">
          <fgColor rgb="FFF6B26B"/>
          <bgColor rgb="FFF6B26B"/>
        </patternFill>
      </fill>
      <alignment/>
      <border>
        <left/>
        <right/>
        <top/>
        <bottom/>
      </border>
    </dxf>
    <dxf>
      <font/>
      <fill>
        <patternFill patternType="solid">
          <fgColor rgb="FFB7B7B7"/>
          <bgColor rgb="FFB7B7B7"/>
        </patternFill>
      </fill>
      <alignment/>
      <border>
        <left/>
        <right/>
        <top/>
        <bottom/>
      </border>
    </dxf>
    <dxf>
      <font>
        <b/>
        <color rgb="FFFFFFFF"/>
      </font>
      <fill>
        <patternFill patternType="solid">
          <fgColor rgb="FF00C1AF"/>
          <bgColor rgb="FF00C1AF"/>
        </patternFill>
      </fill>
      <alignment/>
      <border>
        <left/>
        <right/>
        <top/>
        <bottom/>
      </border>
    </dxf>
    <dxf>
      <font>
        <b/>
        <color rgb="FFFFFFFF"/>
      </font>
      <fill>
        <patternFill patternType="solid">
          <fgColor rgb="FFF4B852"/>
          <bgColor rgb="FFF4B852"/>
        </patternFill>
      </fill>
      <alignment/>
      <border>
        <left/>
        <right/>
        <top/>
        <bottom/>
      </border>
    </dxf>
    <dxf>
      <font>
        <b/>
        <color rgb="FFFFFFFF"/>
      </font>
      <fill>
        <patternFill patternType="solid">
          <fgColor rgb="FFFD6B58"/>
          <bgColor rgb="FFFD6B58"/>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D333"/>
  </sheetPr>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8.29"/>
    <col customWidth="1" min="2" max="2" width="17.14"/>
    <col customWidth="1" min="3" max="3" width="17.29"/>
    <col customWidth="1" min="4" max="4" width="14.71"/>
    <col customWidth="1" min="5" max="5" width="12.29"/>
    <col customWidth="1" min="6" max="6" width="1.0"/>
    <col customWidth="1" min="7" max="7" width="12.29"/>
    <col customWidth="1" min="8" max="8" width="44.43"/>
    <col customWidth="1" min="9" max="9" width="43.0"/>
    <col customWidth="1" min="10" max="10" width="21.71"/>
    <col customWidth="1" min="11" max="11" width="25.14"/>
    <col customWidth="1" min="12" max="13" width="43.0"/>
    <col customWidth="1" min="14" max="14" width="1.14"/>
    <col customWidth="1" min="15" max="22" width="16.86"/>
    <col customWidth="1" min="23" max="23" width="1.29"/>
    <col customWidth="1" min="24" max="27" width="13.29"/>
    <col customWidth="1" min="28" max="28" width="1.14"/>
    <col customWidth="1" min="29" max="29" width="14.29"/>
    <col customWidth="1" min="30" max="30" width="15.57"/>
    <col customWidth="1" min="31" max="33" width="42.43"/>
    <col customWidth="1" min="34" max="34" width="1.43"/>
    <col customWidth="1" hidden="1" min="35" max="36" width="9.43"/>
    <col customWidth="1" hidden="1" min="37" max="37" width="14.14"/>
    <col customWidth="1" hidden="1" min="38" max="38" width="13.14"/>
    <col customWidth="1" hidden="1" min="39" max="39" width="9.43"/>
    <col customWidth="1" hidden="1" min="40" max="40" width="16.71"/>
    <col customWidth="1" hidden="1" min="41" max="41" width="14.14"/>
    <col customWidth="1" hidden="1" min="42" max="42" width="11.57"/>
    <col customWidth="1" hidden="1" min="43" max="43" width="14.14"/>
    <col customWidth="1" hidden="1" min="44" max="44" width="9.43"/>
    <col customWidth="1" hidden="1" min="45" max="45" width="22.43"/>
    <col customWidth="1" hidden="1" min="46" max="47" width="13.86"/>
    <col customWidth="1" hidden="1" min="48" max="48" width="25.86"/>
    <col customWidth="1" hidden="1" min="49" max="49" width="17.14"/>
    <col customWidth="1" hidden="1" min="50" max="50" width="34.86"/>
    <col customWidth="1" hidden="1" min="51" max="51" width="42.14"/>
    <col customWidth="1" hidden="1" min="52" max="52" width="40.43"/>
    <col customWidth="1" hidden="1" min="53" max="53" width="15.86"/>
    <col customWidth="1" hidden="1" min="54" max="54" width="33.14"/>
  </cols>
  <sheetData>
    <row r="1" ht="58.5" customHeight="1">
      <c r="A1" s="2" t="s">
        <v>1</v>
      </c>
      <c r="B1" s="4"/>
      <c r="C1" s="4"/>
      <c r="D1" s="4"/>
      <c r="E1" s="6"/>
      <c r="F1" s="7"/>
      <c r="G1" s="7"/>
      <c r="H1" s="7"/>
      <c r="I1" s="7"/>
      <c r="J1" s="7"/>
      <c r="K1" s="7"/>
      <c r="L1" s="9"/>
      <c r="M1" s="9"/>
      <c r="N1" s="10"/>
      <c r="O1" s="10"/>
      <c r="P1" s="12"/>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4">
        <v>3.0</v>
      </c>
      <c r="AT1" s="15"/>
      <c r="AU1" s="15"/>
      <c r="AV1" s="15"/>
      <c r="AW1" s="15"/>
      <c r="AX1" s="15"/>
      <c r="AY1" s="15"/>
      <c r="AZ1" s="15"/>
      <c r="BA1" s="15"/>
      <c r="BB1" s="15"/>
    </row>
    <row r="2" ht="54.75" customHeight="1">
      <c r="A2" s="17" t="s">
        <v>4</v>
      </c>
      <c r="B2" s="3"/>
      <c r="C2" s="3"/>
      <c r="D2" s="3"/>
      <c r="E2" s="5"/>
      <c r="F2" s="11"/>
      <c r="G2" s="19" t="s">
        <v>6</v>
      </c>
      <c r="H2" s="3"/>
      <c r="I2" s="3"/>
      <c r="J2" s="3"/>
      <c r="K2" s="3"/>
      <c r="L2" s="3"/>
      <c r="M2" s="5"/>
      <c r="N2" s="11"/>
      <c r="O2" s="21" t="s">
        <v>11</v>
      </c>
      <c r="P2" s="3"/>
      <c r="Q2" s="3"/>
      <c r="R2" s="3"/>
      <c r="S2" s="3"/>
      <c r="T2" s="3"/>
      <c r="U2" s="3"/>
      <c r="V2" s="5"/>
      <c r="W2" s="16"/>
      <c r="X2" s="23" t="s">
        <v>13</v>
      </c>
      <c r="Y2" s="3"/>
      <c r="Z2" s="3"/>
      <c r="AA2" s="5"/>
      <c r="AB2" s="16"/>
      <c r="AC2" s="25" t="s">
        <v>15</v>
      </c>
      <c r="AD2" s="3"/>
      <c r="AE2" s="3"/>
      <c r="AF2" s="3"/>
      <c r="AG2" s="5"/>
      <c r="AH2" s="16"/>
      <c r="AI2" s="27" t="s">
        <v>17</v>
      </c>
      <c r="AS2" s="29" t="s">
        <v>17</v>
      </c>
      <c r="AT2" s="31"/>
      <c r="AU2" s="31"/>
      <c r="AV2" s="31"/>
      <c r="AW2" s="31"/>
      <c r="AX2" s="31"/>
      <c r="AY2" s="31"/>
      <c r="AZ2" s="31"/>
      <c r="BA2" s="33"/>
      <c r="BB2" s="35"/>
    </row>
    <row r="3" ht="39.75" customHeight="1">
      <c r="A3" s="37" t="s">
        <v>39</v>
      </c>
      <c r="B3" s="39" t="s">
        <v>40</v>
      </c>
      <c r="C3" s="39" t="s">
        <v>41</v>
      </c>
      <c r="D3" s="40" t="s">
        <v>42</v>
      </c>
      <c r="E3" s="41" t="s">
        <v>43</v>
      </c>
      <c r="F3" s="28"/>
      <c r="G3" s="42" t="s">
        <v>44</v>
      </c>
      <c r="H3" s="42" t="s">
        <v>45</v>
      </c>
      <c r="I3" s="42" t="s">
        <v>46</v>
      </c>
      <c r="J3" s="42" t="s">
        <v>47</v>
      </c>
      <c r="K3" s="42" t="s">
        <v>48</v>
      </c>
      <c r="L3" s="42" t="s">
        <v>49</v>
      </c>
      <c r="M3" s="42" t="s">
        <v>50</v>
      </c>
      <c r="N3" s="43"/>
      <c r="O3" s="44" t="s">
        <v>51</v>
      </c>
      <c r="P3" s="45" t="s">
        <v>52</v>
      </c>
      <c r="Q3" s="45" t="s">
        <v>53</v>
      </c>
      <c r="R3" s="45" t="s">
        <v>54</v>
      </c>
      <c r="S3" s="44" t="s">
        <v>55</v>
      </c>
      <c r="T3" s="44" t="s">
        <v>56</v>
      </c>
      <c r="U3" s="44" t="s">
        <v>57</v>
      </c>
      <c r="V3" s="46" t="s">
        <v>58</v>
      </c>
      <c r="W3" s="36"/>
      <c r="X3" s="47" t="s">
        <v>59</v>
      </c>
      <c r="Y3" s="48" t="s">
        <v>60</v>
      </c>
      <c r="Z3" s="48" t="s">
        <v>61</v>
      </c>
      <c r="AA3" s="49" t="s">
        <v>62</v>
      </c>
      <c r="AB3" s="38"/>
      <c r="AC3" s="50" t="s">
        <v>63</v>
      </c>
      <c r="AD3" s="51" t="s">
        <v>64</v>
      </c>
      <c r="AE3" s="52" t="s">
        <v>65</v>
      </c>
      <c r="AF3" s="52" t="s">
        <v>66</v>
      </c>
      <c r="AG3" s="53" t="s">
        <v>67</v>
      </c>
      <c r="AH3" s="54"/>
      <c r="AI3" s="55" t="s">
        <v>68</v>
      </c>
      <c r="AJ3" s="55" t="s">
        <v>69</v>
      </c>
      <c r="AK3" s="55" t="s">
        <v>70</v>
      </c>
      <c r="AL3" s="55" t="s">
        <v>71</v>
      </c>
      <c r="AM3" s="55" t="s">
        <v>72</v>
      </c>
      <c r="AN3" s="55" t="s">
        <v>73</v>
      </c>
      <c r="AO3" s="55" t="s">
        <v>74</v>
      </c>
      <c r="AP3" s="55" t="s">
        <v>75</v>
      </c>
      <c r="AQ3" s="55" t="s">
        <v>44</v>
      </c>
      <c r="AR3" s="55" t="s">
        <v>76</v>
      </c>
      <c r="AS3" s="56" t="s">
        <v>77</v>
      </c>
      <c r="AT3" s="57" t="s">
        <v>69</v>
      </c>
      <c r="AU3" s="57" t="s">
        <v>78</v>
      </c>
      <c r="AV3" s="57" t="s">
        <v>79</v>
      </c>
      <c r="AW3" s="57" t="s">
        <v>80</v>
      </c>
      <c r="AX3" s="57" t="s">
        <v>81</v>
      </c>
      <c r="AY3" s="57" t="s">
        <v>82</v>
      </c>
      <c r="AZ3" s="57" t="s">
        <v>83</v>
      </c>
      <c r="BA3" s="57" t="s">
        <v>84</v>
      </c>
      <c r="BB3" s="57" t="s">
        <v>85</v>
      </c>
    </row>
    <row r="4" ht="42.75" customHeight="1">
      <c r="A4" s="58"/>
      <c r="B4" s="59"/>
      <c r="C4" s="60"/>
      <c r="D4" s="61">
        <f t="shared" ref="D4:D100" si="2">B4+C4</f>
        <v>0</v>
      </c>
      <c r="E4" s="62"/>
      <c r="F4" s="63"/>
      <c r="G4" s="64"/>
      <c r="H4" s="65"/>
      <c r="I4" s="66"/>
      <c r="J4" s="67"/>
      <c r="K4" s="68"/>
      <c r="L4" s="59"/>
      <c r="M4" s="69"/>
      <c r="N4" s="70"/>
      <c r="O4" s="71"/>
      <c r="P4" s="72">
        <v>0.1</v>
      </c>
      <c r="Q4" s="72">
        <v>0.12</v>
      </c>
      <c r="R4" s="73">
        <v>2.0</v>
      </c>
      <c r="S4" s="74">
        <v>42736.0</v>
      </c>
      <c r="T4" s="74">
        <v>42787.0</v>
      </c>
      <c r="U4" s="75">
        <v>5000.0</v>
      </c>
      <c r="V4" s="76">
        <v>0.5</v>
      </c>
      <c r="W4" s="77"/>
      <c r="X4" s="78">
        <f t="shared" ref="X4:X100" si="3">(T4-S4)*AR4</f>
        <v>127500</v>
      </c>
      <c r="Y4" s="78">
        <f t="shared" ref="Y4:Y100" si="4">IF(AI4,ROUNDUP((1.644853625*(2*Q4*(1-P4))^0.5+0.8416212327*(P4*(1-P4)+(P4+(P4*AJ4))*(1-P4-(P4*AJ4)))^0.5)^2/((P4*AJ4)^2),0)*R4,0.1)</f>
        <v>6462</v>
      </c>
      <c r="Z4" s="78">
        <f t="shared" ref="Z4:Z100" si="5">T4-S4</f>
        <v>51</v>
      </c>
      <c r="AA4" s="78">
        <f t="shared" ref="AA4:AA100" si="6">IF(AND(AR4&gt;0,AI4),ROUNDUP(Y4/AR4,0),0.1)</f>
        <v>3</v>
      </c>
      <c r="AB4" s="79"/>
      <c r="AC4" s="80"/>
      <c r="AD4" s="59"/>
      <c r="AE4" s="81"/>
      <c r="AF4" s="81"/>
      <c r="AG4" s="82"/>
      <c r="AH4" s="83"/>
      <c r="AI4" s="84" t="str">
        <f t="shared" ref="AI4:AI100" si="7">IF(OR(ISBLANK(P4),ISBLANK(Q4),ISBLANK(R4)),"FALSE","TRUE")</f>
        <v>TRUE</v>
      </c>
      <c r="AJ4" s="85">
        <f t="shared" ref="AJ4:AJ100" si="8">IF(AI4,ABS(Q4/P4-1),2)</f>
        <v>0.2</v>
      </c>
      <c r="AK4" s="84" t="str">
        <f t="shared" ref="AK4:AK100" si="9">IF(AI4,IF(Q4&gt;P4,"INCREASE","DECREASE"))</f>
        <v>INCREASE</v>
      </c>
      <c r="AL4" s="84" t="str">
        <f t="shared" ref="AL4:AL100" si="10">IF(AI4,IF(AC4&gt;P4,"INCREASE","DECREASE"))</f>
        <v>DECREASE</v>
      </c>
      <c r="AM4" s="84" t="b">
        <f t="shared" ref="AM4:AM100" si="11">IF(AI4,AK4=AL4,NA())</f>
        <v>0</v>
      </c>
      <c r="AN4" s="86">
        <f t="shared" ref="AN4:AO4" si="1">S4-TODAY()</f>
        <v>-128</v>
      </c>
      <c r="AO4" s="86">
        <f t="shared" si="1"/>
        <v>-77</v>
      </c>
      <c r="AP4" s="84">
        <f t="shared" ref="AP4:AP100" si="13">ROUNDUP(AN4/30,0)</f>
        <v>-5</v>
      </c>
      <c r="AQ4" s="84" t="str">
        <f t="shared" ref="AQ4:AQ100" si="14">IF(ISBLANK(T4),"Unplanned",IF(T4&lt;TODAY(),"Completed",IF(S4&lt;=TODAY(),"Running",IF(S4&gt;TODAY(),"Queued","Unplanned"))))</f>
        <v>Completed</v>
      </c>
      <c r="AR4" s="87">
        <f t="shared" ref="AR4:AR100" si="15">ROUND(U4*V4,0)</f>
        <v>2500</v>
      </c>
      <c r="AS4" s="88"/>
      <c r="AT4" s="89"/>
      <c r="AU4" s="90"/>
      <c r="AV4" s="90"/>
      <c r="AW4" s="90"/>
      <c r="AX4" s="91"/>
      <c r="AY4" s="91"/>
      <c r="AZ4" s="90"/>
      <c r="BA4" s="90"/>
      <c r="BB4" s="92"/>
    </row>
    <row r="5" ht="42.75" customHeight="1">
      <c r="A5" s="58"/>
      <c r="B5" s="59">
        <v>5.0</v>
      </c>
      <c r="C5" s="59">
        <v>3.0</v>
      </c>
      <c r="D5" s="61">
        <f t="shared" si="2"/>
        <v>8</v>
      </c>
      <c r="E5" s="62"/>
      <c r="F5" s="63"/>
      <c r="G5" s="64"/>
      <c r="H5" s="65"/>
      <c r="I5" s="65"/>
      <c r="J5" s="67"/>
      <c r="K5" s="59"/>
      <c r="L5" s="59"/>
      <c r="M5" s="69"/>
      <c r="N5" s="70"/>
      <c r="O5" s="71"/>
      <c r="P5" s="93"/>
      <c r="Q5" s="93"/>
      <c r="R5" s="59"/>
      <c r="S5" s="74"/>
      <c r="T5" s="74"/>
      <c r="U5" s="75"/>
      <c r="V5" s="94"/>
      <c r="W5" s="95"/>
      <c r="X5" s="78">
        <f t="shared" si="3"/>
        <v>0</v>
      </c>
      <c r="Y5" s="78">
        <f t="shared" si="4"/>
        <v>0.1</v>
      </c>
      <c r="Z5" s="78">
        <f t="shared" si="5"/>
        <v>0</v>
      </c>
      <c r="AA5" s="78">
        <f t="shared" si="6"/>
        <v>0.1</v>
      </c>
      <c r="AB5" s="79"/>
      <c r="AC5" s="80"/>
      <c r="AD5" s="59"/>
      <c r="AE5" s="81"/>
      <c r="AF5" s="81"/>
      <c r="AG5" s="82"/>
      <c r="AH5" s="83"/>
      <c r="AI5" s="84" t="str">
        <f t="shared" si="7"/>
        <v>FALSE</v>
      </c>
      <c r="AJ5" s="85">
        <f t="shared" si="8"/>
        <v>2</v>
      </c>
      <c r="AK5" s="84" t="b">
        <f t="shared" si="9"/>
        <v>0</v>
      </c>
      <c r="AL5" s="84" t="b">
        <f t="shared" si="10"/>
        <v>0</v>
      </c>
      <c r="AM5" s="84" t="str">
        <f t="shared" si="11"/>
        <v>#N/A</v>
      </c>
      <c r="AN5" s="86">
        <f t="shared" ref="AN5:AO5" si="12">S5-TODAY()</f>
        <v>-42864</v>
      </c>
      <c r="AO5" s="86">
        <f t="shared" si="12"/>
        <v>-42864</v>
      </c>
      <c r="AP5" s="84">
        <f t="shared" si="13"/>
        <v>-1429</v>
      </c>
      <c r="AQ5" s="84" t="str">
        <f t="shared" si="14"/>
        <v>Unplanned</v>
      </c>
      <c r="AR5" s="87">
        <f t="shared" si="15"/>
        <v>0</v>
      </c>
      <c r="AS5" s="88" t="str">
        <f t="shared" ref="AS5:AS7" si="18">IF(OR(ISBLANK(P5),ISBLANK(Q5),ISBLANK(R5)),"FALSE","TRUE")</f>
        <v>FALSE</v>
      </c>
      <c r="AT5" s="89">
        <f t="shared" ref="AT5:AT7" si="19">IF(AS5,ABS(Q5/P5-1),2)</f>
        <v>2</v>
      </c>
      <c r="AU5" s="90" t="b">
        <f t="shared" ref="AU5:AU7" si="20">IF(AS5,IF(Q5&gt;P5,"INCREASE","DECREASE"))</f>
        <v>0</v>
      </c>
      <c r="AV5" s="90" t="b">
        <f t="shared" ref="AV5:AV7" si="21">IF(AS5,IF(AC5&gt;P5,"INCREASE","DECREASE"))</f>
        <v>0</v>
      </c>
      <c r="AW5" s="90" t="str">
        <f t="shared" ref="AW5:AW7" si="22">IF(AS5,AU5=AV5,NA())</f>
        <v>#N/A</v>
      </c>
      <c r="AX5" s="91">
        <f t="shared" ref="AX5:AY5" si="16">S5-TODAY()</f>
        <v>-42864</v>
      </c>
      <c r="AY5" s="91">
        <f t="shared" si="16"/>
        <v>-42864</v>
      </c>
      <c r="AZ5" s="90">
        <f t="shared" ref="AZ5:AZ7" si="24">ROUNDUP(AX5/30,0)</f>
        <v>-1429</v>
      </c>
      <c r="BA5" s="90" t="str">
        <f t="shared" ref="BA5:BA7" si="25">IF(ISBLANK(T5),"Unplanned",IF(T5&lt;TODAY(),"Completed",IF(S5&lt;=TODAY(),"Running",IF(S5&gt;TODAY(),"Queued","Unplanned"))))</f>
        <v>Unplanned</v>
      </c>
      <c r="BB5" s="92">
        <f t="shared" ref="BB5:BB7" si="26">ROUND(U5*V5,0)</f>
        <v>0</v>
      </c>
    </row>
    <row r="6" ht="42.75" customHeight="1">
      <c r="A6" s="58"/>
      <c r="B6" s="59">
        <v>5.0</v>
      </c>
      <c r="C6" s="59">
        <v>1.0</v>
      </c>
      <c r="D6" s="61">
        <f t="shared" si="2"/>
        <v>6</v>
      </c>
      <c r="E6" s="62"/>
      <c r="F6" s="63"/>
      <c r="G6" s="64"/>
      <c r="H6" s="65"/>
      <c r="I6" s="65"/>
      <c r="J6" s="67"/>
      <c r="K6" s="59"/>
      <c r="L6" s="59"/>
      <c r="M6" s="69"/>
      <c r="N6" s="70"/>
      <c r="O6" s="71"/>
      <c r="P6" s="93"/>
      <c r="Q6" s="93"/>
      <c r="R6" s="59"/>
      <c r="S6" s="74"/>
      <c r="T6" s="74"/>
      <c r="U6" s="75"/>
      <c r="V6" s="94"/>
      <c r="W6" s="95"/>
      <c r="X6" s="78">
        <f t="shared" si="3"/>
        <v>0</v>
      </c>
      <c r="Y6" s="78">
        <f t="shared" si="4"/>
        <v>0.1</v>
      </c>
      <c r="Z6" s="78">
        <f t="shared" si="5"/>
        <v>0</v>
      </c>
      <c r="AA6" s="78">
        <f t="shared" si="6"/>
        <v>0.1</v>
      </c>
      <c r="AB6" s="79"/>
      <c r="AC6" s="80"/>
      <c r="AD6" s="59"/>
      <c r="AE6" s="81"/>
      <c r="AF6" s="81"/>
      <c r="AG6" s="82"/>
      <c r="AH6" s="83"/>
      <c r="AI6" s="84" t="str">
        <f t="shared" si="7"/>
        <v>FALSE</v>
      </c>
      <c r="AJ6" s="85">
        <f t="shared" si="8"/>
        <v>2</v>
      </c>
      <c r="AK6" s="84" t="b">
        <f t="shared" si="9"/>
        <v>0</v>
      </c>
      <c r="AL6" s="84" t="b">
        <f t="shared" si="10"/>
        <v>0</v>
      </c>
      <c r="AM6" s="84" t="str">
        <f t="shared" si="11"/>
        <v>#N/A</v>
      </c>
      <c r="AN6" s="86">
        <f t="shared" ref="AN6:AO6" si="17">S6-TODAY()</f>
        <v>-42864</v>
      </c>
      <c r="AO6" s="86">
        <f t="shared" si="17"/>
        <v>-42864</v>
      </c>
      <c r="AP6" s="84">
        <f t="shared" si="13"/>
        <v>-1429</v>
      </c>
      <c r="AQ6" s="84" t="str">
        <f t="shared" si="14"/>
        <v>Unplanned</v>
      </c>
      <c r="AR6" s="87">
        <f t="shared" si="15"/>
        <v>0</v>
      </c>
      <c r="AS6" s="88" t="str">
        <f t="shared" si="18"/>
        <v>FALSE</v>
      </c>
      <c r="AT6" s="89">
        <f t="shared" si="19"/>
        <v>2</v>
      </c>
      <c r="AU6" s="90" t="b">
        <f t="shared" si="20"/>
        <v>0</v>
      </c>
      <c r="AV6" s="90" t="b">
        <f t="shared" si="21"/>
        <v>0</v>
      </c>
      <c r="AW6" s="90" t="str">
        <f t="shared" si="22"/>
        <v>#N/A</v>
      </c>
      <c r="AX6" s="91">
        <f t="shared" ref="AX6:AY6" si="23">S6-TODAY()</f>
        <v>-42864</v>
      </c>
      <c r="AY6" s="91">
        <f t="shared" si="23"/>
        <v>-42864</v>
      </c>
      <c r="AZ6" s="90">
        <f t="shared" si="24"/>
        <v>-1429</v>
      </c>
      <c r="BA6" s="90" t="str">
        <f t="shared" si="25"/>
        <v>Unplanned</v>
      </c>
      <c r="BB6" s="92">
        <f t="shared" si="26"/>
        <v>0</v>
      </c>
    </row>
    <row r="7" ht="42.75" customHeight="1">
      <c r="A7" s="58"/>
      <c r="B7" s="59">
        <v>5.0</v>
      </c>
      <c r="C7" s="59">
        <v>5.0</v>
      </c>
      <c r="D7" s="61">
        <f t="shared" si="2"/>
        <v>10</v>
      </c>
      <c r="E7" s="62"/>
      <c r="F7" s="63"/>
      <c r="G7" s="64"/>
      <c r="H7" s="65"/>
      <c r="I7" s="65"/>
      <c r="J7" s="67"/>
      <c r="K7" s="59"/>
      <c r="L7" s="59"/>
      <c r="M7" s="69"/>
      <c r="N7" s="70"/>
      <c r="O7" s="71"/>
      <c r="P7" s="93"/>
      <c r="Q7" s="93"/>
      <c r="R7" s="59"/>
      <c r="S7" s="74"/>
      <c r="T7" s="74"/>
      <c r="U7" s="75"/>
      <c r="V7" s="94"/>
      <c r="W7" s="95"/>
      <c r="X7" s="78">
        <f t="shared" si="3"/>
        <v>0</v>
      </c>
      <c r="Y7" s="78">
        <f t="shared" si="4"/>
        <v>0.1</v>
      </c>
      <c r="Z7" s="78">
        <f t="shared" si="5"/>
        <v>0</v>
      </c>
      <c r="AA7" s="78">
        <f t="shared" si="6"/>
        <v>0.1</v>
      </c>
      <c r="AB7" s="79"/>
      <c r="AC7" s="80"/>
      <c r="AD7" s="59"/>
      <c r="AE7" s="81"/>
      <c r="AF7" s="81"/>
      <c r="AG7" s="82"/>
      <c r="AH7" s="83"/>
      <c r="AI7" s="84" t="str">
        <f t="shared" si="7"/>
        <v>FALSE</v>
      </c>
      <c r="AJ7" s="85">
        <f t="shared" si="8"/>
        <v>2</v>
      </c>
      <c r="AK7" s="84" t="b">
        <f t="shared" si="9"/>
        <v>0</v>
      </c>
      <c r="AL7" s="84" t="b">
        <f t="shared" si="10"/>
        <v>0</v>
      </c>
      <c r="AM7" s="84" t="str">
        <f t="shared" si="11"/>
        <v>#N/A</v>
      </c>
      <c r="AN7" s="86">
        <f t="shared" ref="AN7:AO7" si="27">S7-TODAY()</f>
        <v>-42864</v>
      </c>
      <c r="AO7" s="86">
        <f t="shared" si="27"/>
        <v>-42864</v>
      </c>
      <c r="AP7" s="84">
        <f t="shared" si="13"/>
        <v>-1429</v>
      </c>
      <c r="AQ7" s="84" t="str">
        <f t="shared" si="14"/>
        <v>Unplanned</v>
      </c>
      <c r="AR7" s="87">
        <f t="shared" si="15"/>
        <v>0</v>
      </c>
      <c r="AS7" s="88" t="str">
        <f t="shared" si="18"/>
        <v>FALSE</v>
      </c>
      <c r="AT7" s="89">
        <f t="shared" si="19"/>
        <v>2</v>
      </c>
      <c r="AU7" s="90" t="b">
        <f t="shared" si="20"/>
        <v>0</v>
      </c>
      <c r="AV7" s="90" t="b">
        <f t="shared" si="21"/>
        <v>0</v>
      </c>
      <c r="AW7" s="90" t="str">
        <f t="shared" si="22"/>
        <v>#N/A</v>
      </c>
      <c r="AX7" s="91">
        <f t="shared" ref="AX7:AY7" si="28">S7-TODAY()</f>
        <v>-42864</v>
      </c>
      <c r="AY7" s="91">
        <f t="shared" si="28"/>
        <v>-42864</v>
      </c>
      <c r="AZ7" s="90">
        <f t="shared" si="24"/>
        <v>-1429</v>
      </c>
      <c r="BA7" s="90" t="str">
        <f t="shared" si="25"/>
        <v>Unplanned</v>
      </c>
      <c r="BB7" s="92">
        <f t="shared" si="26"/>
        <v>0</v>
      </c>
    </row>
    <row r="8" ht="42.75" customHeight="1">
      <c r="A8" s="58"/>
      <c r="B8" s="59"/>
      <c r="C8" s="59"/>
      <c r="D8" s="61">
        <f t="shared" si="2"/>
        <v>0</v>
      </c>
      <c r="E8" s="62"/>
      <c r="F8" s="63"/>
      <c r="G8" s="64"/>
      <c r="H8" s="65"/>
      <c r="I8" s="65"/>
      <c r="J8" s="67"/>
      <c r="K8" s="59"/>
      <c r="L8" s="59"/>
      <c r="M8" s="69"/>
      <c r="N8" s="70"/>
      <c r="O8" s="71"/>
      <c r="P8" s="93"/>
      <c r="Q8" s="93"/>
      <c r="R8" s="59"/>
      <c r="S8" s="74"/>
      <c r="T8" s="74"/>
      <c r="U8" s="75"/>
      <c r="V8" s="94"/>
      <c r="W8" s="95"/>
      <c r="X8" s="78">
        <f t="shared" si="3"/>
        <v>0</v>
      </c>
      <c r="Y8" s="78">
        <f t="shared" si="4"/>
        <v>0.1</v>
      </c>
      <c r="Z8" s="78">
        <f t="shared" si="5"/>
        <v>0</v>
      </c>
      <c r="AA8" s="78">
        <f t="shared" si="6"/>
        <v>0.1</v>
      </c>
      <c r="AB8" s="79"/>
      <c r="AC8" s="80"/>
      <c r="AD8" s="59"/>
      <c r="AE8" s="81"/>
      <c r="AF8" s="81"/>
      <c r="AG8" s="82"/>
      <c r="AH8" s="83"/>
      <c r="AI8" s="84" t="str">
        <f t="shared" si="7"/>
        <v>FALSE</v>
      </c>
      <c r="AJ8" s="85">
        <f t="shared" si="8"/>
        <v>2</v>
      </c>
      <c r="AK8" s="84" t="b">
        <f t="shared" si="9"/>
        <v>0</v>
      </c>
      <c r="AL8" s="84" t="b">
        <f t="shared" si="10"/>
        <v>0</v>
      </c>
      <c r="AM8" s="84" t="str">
        <f t="shared" si="11"/>
        <v>#N/A</v>
      </c>
      <c r="AN8" s="86">
        <f t="shared" ref="AN8:AO8" si="29">S8-TODAY()</f>
        <v>-42864</v>
      </c>
      <c r="AO8" s="86">
        <f t="shared" si="29"/>
        <v>-42864</v>
      </c>
      <c r="AP8" s="84">
        <f t="shared" si="13"/>
        <v>-1429</v>
      </c>
      <c r="AQ8" s="84" t="str">
        <f t="shared" si="14"/>
        <v>Unplanned</v>
      </c>
      <c r="AR8" s="87">
        <f t="shared" si="15"/>
        <v>0</v>
      </c>
      <c r="AS8" s="88"/>
      <c r="AT8" s="89"/>
      <c r="AU8" s="90"/>
      <c r="AV8" s="90"/>
      <c r="AW8" s="90"/>
      <c r="AX8" s="91"/>
      <c r="AY8" s="91"/>
      <c r="AZ8" s="90"/>
      <c r="BA8" s="90"/>
      <c r="BB8" s="92"/>
    </row>
    <row r="9" ht="42.75" customHeight="1">
      <c r="A9" s="58"/>
      <c r="B9" s="59"/>
      <c r="C9" s="59"/>
      <c r="D9" s="61">
        <f t="shared" si="2"/>
        <v>0</v>
      </c>
      <c r="E9" s="62"/>
      <c r="F9" s="63"/>
      <c r="G9" s="64"/>
      <c r="H9" s="65"/>
      <c r="I9" s="96"/>
      <c r="J9" s="67"/>
      <c r="K9" s="68"/>
      <c r="L9" s="59"/>
      <c r="M9" s="69"/>
      <c r="N9" s="70"/>
      <c r="O9" s="71"/>
      <c r="P9" s="93"/>
      <c r="Q9" s="93"/>
      <c r="R9" s="59"/>
      <c r="S9" s="74"/>
      <c r="T9" s="74"/>
      <c r="U9" s="75"/>
      <c r="V9" s="94"/>
      <c r="W9" s="95"/>
      <c r="X9" s="78">
        <f t="shared" si="3"/>
        <v>0</v>
      </c>
      <c r="Y9" s="78">
        <f t="shared" si="4"/>
        <v>0.1</v>
      </c>
      <c r="Z9" s="78">
        <f t="shared" si="5"/>
        <v>0</v>
      </c>
      <c r="AA9" s="78">
        <f t="shared" si="6"/>
        <v>0.1</v>
      </c>
      <c r="AB9" s="79"/>
      <c r="AC9" s="80"/>
      <c r="AD9" s="59"/>
      <c r="AE9" s="81"/>
      <c r="AF9" s="81"/>
      <c r="AG9" s="82"/>
      <c r="AH9" s="83"/>
      <c r="AI9" s="84" t="str">
        <f t="shared" si="7"/>
        <v>FALSE</v>
      </c>
      <c r="AJ9" s="85">
        <f t="shared" si="8"/>
        <v>2</v>
      </c>
      <c r="AK9" s="84" t="b">
        <f t="shared" si="9"/>
        <v>0</v>
      </c>
      <c r="AL9" s="84" t="b">
        <f t="shared" si="10"/>
        <v>0</v>
      </c>
      <c r="AM9" s="84" t="str">
        <f t="shared" si="11"/>
        <v>#N/A</v>
      </c>
      <c r="AN9" s="86">
        <f t="shared" ref="AN9:AO9" si="30">S9-TODAY()</f>
        <v>-42864</v>
      </c>
      <c r="AO9" s="86">
        <f t="shared" si="30"/>
        <v>-42864</v>
      </c>
      <c r="AP9" s="84">
        <f t="shared" si="13"/>
        <v>-1429</v>
      </c>
      <c r="AQ9" s="84" t="str">
        <f t="shared" si="14"/>
        <v>Unplanned</v>
      </c>
      <c r="AR9" s="87">
        <f t="shared" si="15"/>
        <v>0</v>
      </c>
      <c r="AS9" s="88"/>
      <c r="AT9" s="89"/>
      <c r="AU9" s="90"/>
      <c r="AV9" s="90"/>
      <c r="AW9" s="90"/>
      <c r="AX9" s="91"/>
      <c r="AY9" s="91"/>
      <c r="AZ9" s="90"/>
      <c r="BA9" s="90"/>
      <c r="BB9" s="92"/>
    </row>
    <row r="10" ht="42.75" customHeight="1">
      <c r="A10" s="58"/>
      <c r="B10" s="59"/>
      <c r="C10" s="59"/>
      <c r="D10" s="61">
        <f t="shared" si="2"/>
        <v>0</v>
      </c>
      <c r="E10" s="62"/>
      <c r="F10" s="63"/>
      <c r="G10" s="64"/>
      <c r="H10" s="65"/>
      <c r="I10" s="96"/>
      <c r="J10" s="67"/>
      <c r="K10" s="68"/>
      <c r="L10" s="59"/>
      <c r="M10" s="69"/>
      <c r="N10" s="70"/>
      <c r="O10" s="71"/>
      <c r="P10" s="93"/>
      <c r="Q10" s="93"/>
      <c r="R10" s="59"/>
      <c r="S10" s="74"/>
      <c r="T10" s="74"/>
      <c r="U10" s="75"/>
      <c r="V10" s="94"/>
      <c r="W10" s="95"/>
      <c r="X10" s="78">
        <f t="shared" si="3"/>
        <v>0</v>
      </c>
      <c r="Y10" s="78">
        <f t="shared" si="4"/>
        <v>0.1</v>
      </c>
      <c r="Z10" s="78">
        <f t="shared" si="5"/>
        <v>0</v>
      </c>
      <c r="AA10" s="78">
        <f t="shared" si="6"/>
        <v>0.1</v>
      </c>
      <c r="AB10" s="79"/>
      <c r="AC10" s="80"/>
      <c r="AD10" s="59"/>
      <c r="AE10" s="81"/>
      <c r="AF10" s="81"/>
      <c r="AG10" s="82"/>
      <c r="AH10" s="83"/>
      <c r="AI10" s="84" t="str">
        <f t="shared" si="7"/>
        <v>FALSE</v>
      </c>
      <c r="AJ10" s="85">
        <f t="shared" si="8"/>
        <v>2</v>
      </c>
      <c r="AK10" s="84" t="b">
        <f t="shared" si="9"/>
        <v>0</v>
      </c>
      <c r="AL10" s="84" t="b">
        <f t="shared" si="10"/>
        <v>0</v>
      </c>
      <c r="AM10" s="84" t="str">
        <f t="shared" si="11"/>
        <v>#N/A</v>
      </c>
      <c r="AN10" s="86">
        <f t="shared" ref="AN10:AO10" si="31">S10-TODAY()</f>
        <v>-42864</v>
      </c>
      <c r="AO10" s="86">
        <f t="shared" si="31"/>
        <v>-42864</v>
      </c>
      <c r="AP10" s="84">
        <f t="shared" si="13"/>
        <v>-1429</v>
      </c>
      <c r="AQ10" s="84" t="str">
        <f t="shared" si="14"/>
        <v>Unplanned</v>
      </c>
      <c r="AR10" s="87">
        <f t="shared" si="15"/>
        <v>0</v>
      </c>
      <c r="AS10" s="88"/>
      <c r="AT10" s="89"/>
      <c r="AU10" s="90"/>
      <c r="AV10" s="90"/>
      <c r="AW10" s="90"/>
      <c r="AX10" s="91"/>
      <c r="AY10" s="91"/>
      <c r="AZ10" s="90"/>
      <c r="BA10" s="90"/>
      <c r="BB10" s="92"/>
    </row>
    <row r="11" ht="42.75" customHeight="1">
      <c r="A11" s="58"/>
      <c r="B11" s="59"/>
      <c r="C11" s="59"/>
      <c r="D11" s="61">
        <f t="shared" si="2"/>
        <v>0</v>
      </c>
      <c r="E11" s="62"/>
      <c r="F11" s="63"/>
      <c r="G11" s="64"/>
      <c r="H11" s="65"/>
      <c r="I11" s="96"/>
      <c r="J11" s="67"/>
      <c r="K11" s="59"/>
      <c r="L11" s="59"/>
      <c r="M11" s="69"/>
      <c r="N11" s="70"/>
      <c r="O11" s="71"/>
      <c r="P11" s="93"/>
      <c r="Q11" s="93"/>
      <c r="R11" s="59"/>
      <c r="S11" s="74"/>
      <c r="T11" s="74"/>
      <c r="U11" s="97"/>
      <c r="V11" s="94"/>
      <c r="W11" s="95"/>
      <c r="X11" s="78">
        <f t="shared" si="3"/>
        <v>0</v>
      </c>
      <c r="Y11" s="78">
        <f t="shared" si="4"/>
        <v>0.1</v>
      </c>
      <c r="Z11" s="78">
        <f t="shared" si="5"/>
        <v>0</v>
      </c>
      <c r="AA11" s="78">
        <f t="shared" si="6"/>
        <v>0.1</v>
      </c>
      <c r="AB11" s="79"/>
      <c r="AC11" s="80"/>
      <c r="AD11" s="59"/>
      <c r="AE11" s="81"/>
      <c r="AF11" s="81"/>
      <c r="AG11" s="82"/>
      <c r="AH11" s="83"/>
      <c r="AI11" s="84" t="str">
        <f t="shared" si="7"/>
        <v>FALSE</v>
      </c>
      <c r="AJ11" s="85">
        <f t="shared" si="8"/>
        <v>2</v>
      </c>
      <c r="AK11" s="84" t="b">
        <f t="shared" si="9"/>
        <v>0</v>
      </c>
      <c r="AL11" s="84" t="b">
        <f t="shared" si="10"/>
        <v>0</v>
      </c>
      <c r="AM11" s="84" t="str">
        <f t="shared" si="11"/>
        <v>#N/A</v>
      </c>
      <c r="AN11" s="86">
        <f t="shared" ref="AN11:AO11" si="32">S11-TODAY()</f>
        <v>-42864</v>
      </c>
      <c r="AO11" s="86">
        <f t="shared" si="32"/>
        <v>-42864</v>
      </c>
      <c r="AP11" s="84">
        <f t="shared" si="13"/>
        <v>-1429</v>
      </c>
      <c r="AQ11" s="84" t="str">
        <f t="shared" si="14"/>
        <v>Unplanned</v>
      </c>
      <c r="AR11" s="87">
        <f t="shared" si="15"/>
        <v>0</v>
      </c>
      <c r="AS11" s="88"/>
      <c r="AT11" s="89"/>
      <c r="AU11" s="90"/>
      <c r="AV11" s="90"/>
      <c r="AW11" s="90"/>
      <c r="AX11" s="91"/>
      <c r="AY11" s="91"/>
      <c r="AZ11" s="90"/>
      <c r="BA11" s="90"/>
      <c r="BB11" s="92"/>
    </row>
    <row r="12" ht="42.75" customHeight="1">
      <c r="A12" s="58"/>
      <c r="B12" s="59"/>
      <c r="C12" s="59"/>
      <c r="D12" s="61">
        <f t="shared" si="2"/>
        <v>0</v>
      </c>
      <c r="E12" s="62"/>
      <c r="F12" s="63"/>
      <c r="G12" s="64"/>
      <c r="H12" s="65"/>
      <c r="I12" s="65"/>
      <c r="J12" s="67"/>
      <c r="K12" s="59"/>
      <c r="L12" s="59"/>
      <c r="M12" s="69"/>
      <c r="N12" s="70"/>
      <c r="O12" s="71"/>
      <c r="P12" s="93"/>
      <c r="Q12" s="93"/>
      <c r="R12" s="59"/>
      <c r="S12" s="74"/>
      <c r="T12" s="74"/>
      <c r="U12" s="75"/>
      <c r="V12" s="94"/>
      <c r="W12" s="95"/>
      <c r="X12" s="78">
        <f t="shared" si="3"/>
        <v>0</v>
      </c>
      <c r="Y12" s="78">
        <f t="shared" si="4"/>
        <v>0.1</v>
      </c>
      <c r="Z12" s="78">
        <f t="shared" si="5"/>
        <v>0</v>
      </c>
      <c r="AA12" s="78">
        <f t="shared" si="6"/>
        <v>0.1</v>
      </c>
      <c r="AB12" s="79"/>
      <c r="AC12" s="80"/>
      <c r="AD12" s="59"/>
      <c r="AE12" s="81"/>
      <c r="AF12" s="81"/>
      <c r="AG12" s="82"/>
      <c r="AH12" s="83"/>
      <c r="AI12" s="84" t="str">
        <f t="shared" si="7"/>
        <v>FALSE</v>
      </c>
      <c r="AJ12" s="85">
        <f t="shared" si="8"/>
        <v>2</v>
      </c>
      <c r="AK12" s="84" t="b">
        <f t="shared" si="9"/>
        <v>0</v>
      </c>
      <c r="AL12" s="84" t="b">
        <f t="shared" si="10"/>
        <v>0</v>
      </c>
      <c r="AM12" s="84" t="str">
        <f t="shared" si="11"/>
        <v>#N/A</v>
      </c>
      <c r="AN12" s="86">
        <f t="shared" ref="AN12:AO12" si="33">S12-TODAY()</f>
        <v>-42864</v>
      </c>
      <c r="AO12" s="86">
        <f t="shared" si="33"/>
        <v>-42864</v>
      </c>
      <c r="AP12" s="84">
        <f t="shared" si="13"/>
        <v>-1429</v>
      </c>
      <c r="AQ12" s="84" t="str">
        <f t="shared" si="14"/>
        <v>Unplanned</v>
      </c>
      <c r="AR12" s="87">
        <f t="shared" si="15"/>
        <v>0</v>
      </c>
      <c r="AS12" s="88"/>
      <c r="AT12" s="89"/>
      <c r="AU12" s="90"/>
      <c r="AV12" s="90"/>
      <c r="AW12" s="90"/>
      <c r="AX12" s="91"/>
      <c r="AY12" s="91"/>
      <c r="AZ12" s="90"/>
      <c r="BA12" s="90"/>
      <c r="BB12" s="92"/>
    </row>
    <row r="13" ht="42.75" customHeight="1">
      <c r="A13" s="58"/>
      <c r="B13" s="59"/>
      <c r="C13" s="59"/>
      <c r="D13" s="61">
        <f t="shared" si="2"/>
        <v>0</v>
      </c>
      <c r="E13" s="62"/>
      <c r="F13" s="63"/>
      <c r="G13" s="64"/>
      <c r="H13" s="65"/>
      <c r="I13" s="65"/>
      <c r="J13" s="67"/>
      <c r="K13" s="59"/>
      <c r="L13" s="68"/>
      <c r="M13" s="69"/>
      <c r="N13" s="70"/>
      <c r="O13" s="71"/>
      <c r="P13" s="93"/>
      <c r="Q13" s="93"/>
      <c r="R13" s="59"/>
      <c r="S13" s="74"/>
      <c r="T13" s="74"/>
      <c r="U13" s="75"/>
      <c r="V13" s="94"/>
      <c r="W13" s="95"/>
      <c r="X13" s="78">
        <f t="shared" si="3"/>
        <v>0</v>
      </c>
      <c r="Y13" s="78">
        <f t="shared" si="4"/>
        <v>0.1</v>
      </c>
      <c r="Z13" s="78">
        <f t="shared" si="5"/>
        <v>0</v>
      </c>
      <c r="AA13" s="78">
        <f t="shared" si="6"/>
        <v>0.1</v>
      </c>
      <c r="AB13" s="79"/>
      <c r="AC13" s="80"/>
      <c r="AD13" s="59"/>
      <c r="AE13" s="81"/>
      <c r="AF13" s="81"/>
      <c r="AG13" s="82"/>
      <c r="AH13" s="83"/>
      <c r="AI13" s="84" t="str">
        <f t="shared" si="7"/>
        <v>FALSE</v>
      </c>
      <c r="AJ13" s="85">
        <f t="shared" si="8"/>
        <v>2</v>
      </c>
      <c r="AK13" s="84" t="b">
        <f t="shared" si="9"/>
        <v>0</v>
      </c>
      <c r="AL13" s="84" t="b">
        <f t="shared" si="10"/>
        <v>0</v>
      </c>
      <c r="AM13" s="84" t="str">
        <f t="shared" si="11"/>
        <v>#N/A</v>
      </c>
      <c r="AN13" s="86">
        <f t="shared" ref="AN13:AO13" si="34">S13-TODAY()</f>
        <v>-42864</v>
      </c>
      <c r="AO13" s="86">
        <f t="shared" si="34"/>
        <v>-42864</v>
      </c>
      <c r="AP13" s="84">
        <f t="shared" si="13"/>
        <v>-1429</v>
      </c>
      <c r="AQ13" s="84" t="str">
        <f t="shared" si="14"/>
        <v>Unplanned</v>
      </c>
      <c r="AR13" s="87">
        <f t="shared" si="15"/>
        <v>0</v>
      </c>
      <c r="AS13" s="88"/>
      <c r="AT13" s="89"/>
      <c r="AU13" s="90"/>
      <c r="AV13" s="90"/>
      <c r="AW13" s="90"/>
      <c r="AX13" s="91"/>
      <c r="AY13" s="91"/>
      <c r="AZ13" s="90"/>
      <c r="BA13" s="90"/>
      <c r="BB13" s="92"/>
    </row>
    <row r="14" ht="42.75" customHeight="1">
      <c r="A14" s="58"/>
      <c r="B14" s="59"/>
      <c r="C14" s="59"/>
      <c r="D14" s="61">
        <f t="shared" si="2"/>
        <v>0</v>
      </c>
      <c r="E14" s="62"/>
      <c r="F14" s="63"/>
      <c r="G14" s="64"/>
      <c r="H14" s="65"/>
      <c r="I14" s="65"/>
      <c r="J14" s="67"/>
      <c r="K14" s="59"/>
      <c r="L14" s="68"/>
      <c r="M14" s="69"/>
      <c r="N14" s="70"/>
      <c r="O14" s="71"/>
      <c r="P14" s="93"/>
      <c r="Q14" s="93"/>
      <c r="R14" s="59"/>
      <c r="S14" s="74"/>
      <c r="T14" s="74"/>
      <c r="U14" s="75"/>
      <c r="V14" s="94"/>
      <c r="W14" s="95"/>
      <c r="X14" s="78">
        <f t="shared" si="3"/>
        <v>0</v>
      </c>
      <c r="Y14" s="78">
        <f t="shared" si="4"/>
        <v>0.1</v>
      </c>
      <c r="Z14" s="78">
        <f t="shared" si="5"/>
        <v>0</v>
      </c>
      <c r="AA14" s="78">
        <f t="shared" si="6"/>
        <v>0.1</v>
      </c>
      <c r="AB14" s="79"/>
      <c r="AC14" s="80"/>
      <c r="AD14" s="59"/>
      <c r="AE14" s="81"/>
      <c r="AF14" s="81"/>
      <c r="AG14" s="82"/>
      <c r="AH14" s="83"/>
      <c r="AI14" s="84" t="str">
        <f t="shared" si="7"/>
        <v>FALSE</v>
      </c>
      <c r="AJ14" s="85">
        <f t="shared" si="8"/>
        <v>2</v>
      </c>
      <c r="AK14" s="84" t="b">
        <f t="shared" si="9"/>
        <v>0</v>
      </c>
      <c r="AL14" s="84" t="b">
        <f t="shared" si="10"/>
        <v>0</v>
      </c>
      <c r="AM14" s="84" t="str">
        <f t="shared" si="11"/>
        <v>#N/A</v>
      </c>
      <c r="AN14" s="86">
        <f t="shared" ref="AN14:AO14" si="35">S14-TODAY()</f>
        <v>-42864</v>
      </c>
      <c r="AO14" s="86">
        <f t="shared" si="35"/>
        <v>-42864</v>
      </c>
      <c r="AP14" s="84">
        <f t="shared" si="13"/>
        <v>-1429</v>
      </c>
      <c r="AQ14" s="84" t="str">
        <f t="shared" si="14"/>
        <v>Unplanned</v>
      </c>
      <c r="AR14" s="87">
        <f t="shared" si="15"/>
        <v>0</v>
      </c>
      <c r="AS14" s="88"/>
      <c r="AT14" s="89"/>
      <c r="AU14" s="90"/>
      <c r="AV14" s="90"/>
      <c r="AW14" s="90"/>
      <c r="AX14" s="91"/>
      <c r="AY14" s="91"/>
      <c r="AZ14" s="90"/>
      <c r="BA14" s="90"/>
      <c r="BB14" s="92"/>
    </row>
    <row r="15" ht="42.75" customHeight="1">
      <c r="A15" s="58"/>
      <c r="B15" s="59"/>
      <c r="C15" s="59"/>
      <c r="D15" s="61">
        <f t="shared" si="2"/>
        <v>0</v>
      </c>
      <c r="E15" s="62"/>
      <c r="F15" s="63"/>
      <c r="G15" s="64"/>
      <c r="H15" s="65"/>
      <c r="I15" s="65"/>
      <c r="J15" s="67"/>
      <c r="K15" s="59"/>
      <c r="L15" s="68"/>
      <c r="M15" s="69"/>
      <c r="N15" s="70"/>
      <c r="O15" s="71"/>
      <c r="P15" s="93"/>
      <c r="Q15" s="93"/>
      <c r="R15" s="59"/>
      <c r="S15" s="74"/>
      <c r="T15" s="74"/>
      <c r="U15" s="75"/>
      <c r="V15" s="94"/>
      <c r="W15" s="95"/>
      <c r="X15" s="78">
        <f t="shared" si="3"/>
        <v>0</v>
      </c>
      <c r="Y15" s="78">
        <f t="shared" si="4"/>
        <v>0.1</v>
      </c>
      <c r="Z15" s="78">
        <f t="shared" si="5"/>
        <v>0</v>
      </c>
      <c r="AA15" s="78">
        <f t="shared" si="6"/>
        <v>0.1</v>
      </c>
      <c r="AB15" s="79"/>
      <c r="AC15" s="80"/>
      <c r="AD15" s="59"/>
      <c r="AE15" s="81"/>
      <c r="AF15" s="81"/>
      <c r="AG15" s="82"/>
      <c r="AH15" s="83"/>
      <c r="AI15" s="84" t="str">
        <f t="shared" si="7"/>
        <v>FALSE</v>
      </c>
      <c r="AJ15" s="85">
        <f t="shared" si="8"/>
        <v>2</v>
      </c>
      <c r="AK15" s="84" t="b">
        <f t="shared" si="9"/>
        <v>0</v>
      </c>
      <c r="AL15" s="84" t="b">
        <f t="shared" si="10"/>
        <v>0</v>
      </c>
      <c r="AM15" s="84" t="str">
        <f t="shared" si="11"/>
        <v>#N/A</v>
      </c>
      <c r="AN15" s="86">
        <f t="shared" ref="AN15:AO15" si="36">S15-TODAY()</f>
        <v>-42864</v>
      </c>
      <c r="AO15" s="86">
        <f t="shared" si="36"/>
        <v>-42864</v>
      </c>
      <c r="AP15" s="84">
        <f t="shared" si="13"/>
        <v>-1429</v>
      </c>
      <c r="AQ15" s="84" t="str">
        <f t="shared" si="14"/>
        <v>Unplanned</v>
      </c>
      <c r="AR15" s="87">
        <f t="shared" si="15"/>
        <v>0</v>
      </c>
      <c r="AS15" s="88"/>
      <c r="AT15" s="89"/>
      <c r="AU15" s="90"/>
      <c r="AV15" s="90"/>
      <c r="AW15" s="90"/>
      <c r="AX15" s="91"/>
      <c r="AY15" s="91"/>
      <c r="AZ15" s="90"/>
      <c r="BA15" s="90"/>
      <c r="BB15" s="92"/>
    </row>
    <row r="16" ht="42.75" customHeight="1">
      <c r="A16" s="58"/>
      <c r="B16" s="59"/>
      <c r="C16" s="59"/>
      <c r="D16" s="61">
        <f t="shared" si="2"/>
        <v>0</v>
      </c>
      <c r="E16" s="62"/>
      <c r="F16" s="63"/>
      <c r="G16" s="64"/>
      <c r="H16" s="65"/>
      <c r="I16" s="65"/>
      <c r="J16" s="67"/>
      <c r="K16" s="59"/>
      <c r="L16" s="68"/>
      <c r="M16" s="69"/>
      <c r="N16" s="70"/>
      <c r="O16" s="71"/>
      <c r="P16" s="93"/>
      <c r="Q16" s="93"/>
      <c r="R16" s="59"/>
      <c r="S16" s="74"/>
      <c r="T16" s="74"/>
      <c r="U16" s="75"/>
      <c r="V16" s="94"/>
      <c r="W16" s="95"/>
      <c r="X16" s="78">
        <f t="shared" si="3"/>
        <v>0</v>
      </c>
      <c r="Y16" s="78">
        <f t="shared" si="4"/>
        <v>0.1</v>
      </c>
      <c r="Z16" s="78">
        <f t="shared" si="5"/>
        <v>0</v>
      </c>
      <c r="AA16" s="78">
        <f t="shared" si="6"/>
        <v>0.1</v>
      </c>
      <c r="AB16" s="79"/>
      <c r="AC16" s="80"/>
      <c r="AD16" s="59"/>
      <c r="AE16" s="81"/>
      <c r="AF16" s="81"/>
      <c r="AG16" s="82"/>
      <c r="AH16" s="83"/>
      <c r="AI16" s="84" t="str">
        <f t="shared" si="7"/>
        <v>FALSE</v>
      </c>
      <c r="AJ16" s="85">
        <f t="shared" si="8"/>
        <v>2</v>
      </c>
      <c r="AK16" s="84" t="b">
        <f t="shared" si="9"/>
        <v>0</v>
      </c>
      <c r="AL16" s="84" t="b">
        <f t="shared" si="10"/>
        <v>0</v>
      </c>
      <c r="AM16" s="84" t="str">
        <f t="shared" si="11"/>
        <v>#N/A</v>
      </c>
      <c r="AN16" s="86">
        <f t="shared" ref="AN16:AO16" si="37">S16-TODAY()</f>
        <v>-42864</v>
      </c>
      <c r="AO16" s="86">
        <f t="shared" si="37"/>
        <v>-42864</v>
      </c>
      <c r="AP16" s="84">
        <f t="shared" si="13"/>
        <v>-1429</v>
      </c>
      <c r="AQ16" s="84" t="str">
        <f t="shared" si="14"/>
        <v>Unplanned</v>
      </c>
      <c r="AR16" s="87">
        <f t="shared" si="15"/>
        <v>0</v>
      </c>
      <c r="AS16" s="88"/>
      <c r="AT16" s="89"/>
      <c r="AU16" s="90"/>
      <c r="AV16" s="90"/>
      <c r="AW16" s="90"/>
      <c r="AX16" s="91"/>
      <c r="AY16" s="91"/>
      <c r="AZ16" s="90"/>
      <c r="BA16" s="90"/>
      <c r="BB16" s="92"/>
    </row>
    <row r="17" ht="42.75" customHeight="1">
      <c r="A17" s="58"/>
      <c r="B17" s="59"/>
      <c r="C17" s="59"/>
      <c r="D17" s="61">
        <f t="shared" si="2"/>
        <v>0</v>
      </c>
      <c r="E17" s="62"/>
      <c r="F17" s="63"/>
      <c r="G17" s="64"/>
      <c r="H17" s="65"/>
      <c r="I17" s="65"/>
      <c r="J17" s="67"/>
      <c r="K17" s="59"/>
      <c r="L17" s="68"/>
      <c r="M17" s="69"/>
      <c r="N17" s="70"/>
      <c r="O17" s="71"/>
      <c r="P17" s="93"/>
      <c r="Q17" s="93"/>
      <c r="R17" s="59"/>
      <c r="S17" s="74"/>
      <c r="T17" s="74"/>
      <c r="U17" s="75"/>
      <c r="V17" s="94"/>
      <c r="W17" s="95"/>
      <c r="X17" s="78">
        <f t="shared" si="3"/>
        <v>0</v>
      </c>
      <c r="Y17" s="78">
        <f t="shared" si="4"/>
        <v>0.1</v>
      </c>
      <c r="Z17" s="78">
        <f t="shared" si="5"/>
        <v>0</v>
      </c>
      <c r="AA17" s="78">
        <f t="shared" si="6"/>
        <v>0.1</v>
      </c>
      <c r="AB17" s="79"/>
      <c r="AC17" s="80"/>
      <c r="AD17" s="59"/>
      <c r="AE17" s="81"/>
      <c r="AF17" s="81"/>
      <c r="AG17" s="82"/>
      <c r="AH17" s="83"/>
      <c r="AI17" s="84" t="str">
        <f t="shared" si="7"/>
        <v>FALSE</v>
      </c>
      <c r="AJ17" s="85">
        <f t="shared" si="8"/>
        <v>2</v>
      </c>
      <c r="AK17" s="84" t="b">
        <f t="shared" si="9"/>
        <v>0</v>
      </c>
      <c r="AL17" s="84" t="b">
        <f t="shared" si="10"/>
        <v>0</v>
      </c>
      <c r="AM17" s="84" t="str">
        <f t="shared" si="11"/>
        <v>#N/A</v>
      </c>
      <c r="AN17" s="86">
        <f t="shared" ref="AN17:AO17" si="38">S17-TODAY()</f>
        <v>-42864</v>
      </c>
      <c r="AO17" s="86">
        <f t="shared" si="38"/>
        <v>-42864</v>
      </c>
      <c r="AP17" s="84">
        <f t="shared" si="13"/>
        <v>-1429</v>
      </c>
      <c r="AQ17" s="84" t="str">
        <f t="shared" si="14"/>
        <v>Unplanned</v>
      </c>
      <c r="AR17" s="87">
        <f t="shared" si="15"/>
        <v>0</v>
      </c>
      <c r="AS17" s="88"/>
      <c r="AT17" s="89"/>
      <c r="AU17" s="90"/>
      <c r="AV17" s="90"/>
      <c r="AW17" s="90"/>
      <c r="AX17" s="91"/>
      <c r="AY17" s="91"/>
      <c r="AZ17" s="90"/>
      <c r="BA17" s="90"/>
      <c r="BB17" s="92"/>
    </row>
    <row r="18" ht="42.75" customHeight="1">
      <c r="A18" s="58"/>
      <c r="B18" s="59"/>
      <c r="C18" s="59"/>
      <c r="D18" s="61">
        <f t="shared" si="2"/>
        <v>0</v>
      </c>
      <c r="E18" s="62"/>
      <c r="F18" s="63"/>
      <c r="G18" s="64"/>
      <c r="H18" s="65"/>
      <c r="I18" s="65"/>
      <c r="J18" s="67"/>
      <c r="K18" s="59"/>
      <c r="L18" s="68"/>
      <c r="M18" s="69"/>
      <c r="N18" s="70"/>
      <c r="O18" s="71"/>
      <c r="P18" s="93"/>
      <c r="Q18" s="93"/>
      <c r="R18" s="59"/>
      <c r="S18" s="74"/>
      <c r="T18" s="74"/>
      <c r="U18" s="75"/>
      <c r="V18" s="94"/>
      <c r="W18" s="95"/>
      <c r="X18" s="78">
        <f t="shared" si="3"/>
        <v>0</v>
      </c>
      <c r="Y18" s="78">
        <f t="shared" si="4"/>
        <v>0.1</v>
      </c>
      <c r="Z18" s="78">
        <f t="shared" si="5"/>
        <v>0</v>
      </c>
      <c r="AA18" s="78">
        <f t="shared" si="6"/>
        <v>0.1</v>
      </c>
      <c r="AB18" s="79"/>
      <c r="AC18" s="80"/>
      <c r="AD18" s="59"/>
      <c r="AE18" s="81"/>
      <c r="AF18" s="81"/>
      <c r="AG18" s="82"/>
      <c r="AH18" s="83"/>
      <c r="AI18" s="84" t="str">
        <f t="shared" si="7"/>
        <v>FALSE</v>
      </c>
      <c r="AJ18" s="85">
        <f t="shared" si="8"/>
        <v>2</v>
      </c>
      <c r="AK18" s="84" t="b">
        <f t="shared" si="9"/>
        <v>0</v>
      </c>
      <c r="AL18" s="84" t="b">
        <f t="shared" si="10"/>
        <v>0</v>
      </c>
      <c r="AM18" s="84" t="str">
        <f t="shared" si="11"/>
        <v>#N/A</v>
      </c>
      <c r="AN18" s="86">
        <f t="shared" ref="AN18:AO18" si="39">S18-TODAY()</f>
        <v>-42864</v>
      </c>
      <c r="AO18" s="86">
        <f t="shared" si="39"/>
        <v>-42864</v>
      </c>
      <c r="AP18" s="84">
        <f t="shared" si="13"/>
        <v>-1429</v>
      </c>
      <c r="AQ18" s="84" t="str">
        <f t="shared" si="14"/>
        <v>Unplanned</v>
      </c>
      <c r="AR18" s="87">
        <f t="shared" si="15"/>
        <v>0</v>
      </c>
      <c r="AS18" s="88"/>
      <c r="AT18" s="89"/>
      <c r="AU18" s="90"/>
      <c r="AV18" s="90"/>
      <c r="AW18" s="90"/>
      <c r="AX18" s="91"/>
      <c r="AY18" s="91"/>
      <c r="AZ18" s="90"/>
      <c r="BA18" s="90"/>
      <c r="BB18" s="92"/>
    </row>
    <row r="19" ht="42.75" customHeight="1">
      <c r="A19" s="58"/>
      <c r="B19" s="59"/>
      <c r="C19" s="59"/>
      <c r="D19" s="61">
        <f t="shared" si="2"/>
        <v>0</v>
      </c>
      <c r="E19" s="62"/>
      <c r="F19" s="63"/>
      <c r="G19" s="64"/>
      <c r="H19" s="65"/>
      <c r="I19" s="65"/>
      <c r="J19" s="67"/>
      <c r="K19" s="59"/>
      <c r="L19" s="68"/>
      <c r="M19" s="69"/>
      <c r="N19" s="70"/>
      <c r="O19" s="71"/>
      <c r="P19" s="93"/>
      <c r="Q19" s="93"/>
      <c r="R19" s="59"/>
      <c r="S19" s="74"/>
      <c r="T19" s="74"/>
      <c r="U19" s="75"/>
      <c r="V19" s="94"/>
      <c r="W19" s="95"/>
      <c r="X19" s="78">
        <f t="shared" si="3"/>
        <v>0</v>
      </c>
      <c r="Y19" s="78">
        <f t="shared" si="4"/>
        <v>0.1</v>
      </c>
      <c r="Z19" s="78">
        <f t="shared" si="5"/>
        <v>0</v>
      </c>
      <c r="AA19" s="78">
        <f t="shared" si="6"/>
        <v>0.1</v>
      </c>
      <c r="AB19" s="79"/>
      <c r="AC19" s="80"/>
      <c r="AD19" s="59"/>
      <c r="AE19" s="81"/>
      <c r="AF19" s="81"/>
      <c r="AG19" s="82"/>
      <c r="AH19" s="83"/>
      <c r="AI19" s="84" t="str">
        <f t="shared" si="7"/>
        <v>FALSE</v>
      </c>
      <c r="AJ19" s="85">
        <f t="shared" si="8"/>
        <v>2</v>
      </c>
      <c r="AK19" s="84" t="b">
        <f t="shared" si="9"/>
        <v>0</v>
      </c>
      <c r="AL19" s="84" t="b">
        <f t="shared" si="10"/>
        <v>0</v>
      </c>
      <c r="AM19" s="84" t="str">
        <f t="shared" si="11"/>
        <v>#N/A</v>
      </c>
      <c r="AN19" s="86">
        <f t="shared" ref="AN19:AO19" si="40">S19-TODAY()</f>
        <v>-42864</v>
      </c>
      <c r="AO19" s="86">
        <f t="shared" si="40"/>
        <v>-42864</v>
      </c>
      <c r="AP19" s="84">
        <f t="shared" si="13"/>
        <v>-1429</v>
      </c>
      <c r="AQ19" s="84" t="str">
        <f t="shared" si="14"/>
        <v>Unplanned</v>
      </c>
      <c r="AR19" s="87">
        <f t="shared" si="15"/>
        <v>0</v>
      </c>
      <c r="AS19" s="88"/>
      <c r="AT19" s="89"/>
      <c r="AU19" s="90"/>
      <c r="AV19" s="90"/>
      <c r="AW19" s="90"/>
      <c r="AX19" s="91"/>
      <c r="AY19" s="91"/>
      <c r="AZ19" s="90"/>
      <c r="BA19" s="90"/>
      <c r="BB19" s="92"/>
    </row>
    <row r="20" ht="42.75" customHeight="1">
      <c r="A20" s="58"/>
      <c r="B20" s="59"/>
      <c r="C20" s="59"/>
      <c r="D20" s="61">
        <f t="shared" si="2"/>
        <v>0</v>
      </c>
      <c r="E20" s="62"/>
      <c r="F20" s="63"/>
      <c r="G20" s="64"/>
      <c r="H20" s="65"/>
      <c r="I20" s="65"/>
      <c r="J20" s="67"/>
      <c r="K20" s="59"/>
      <c r="L20" s="68"/>
      <c r="M20" s="69"/>
      <c r="N20" s="70"/>
      <c r="O20" s="71"/>
      <c r="P20" s="93"/>
      <c r="Q20" s="93"/>
      <c r="R20" s="59"/>
      <c r="S20" s="74"/>
      <c r="T20" s="74"/>
      <c r="U20" s="75"/>
      <c r="V20" s="94"/>
      <c r="W20" s="95"/>
      <c r="X20" s="78">
        <f t="shared" si="3"/>
        <v>0</v>
      </c>
      <c r="Y20" s="78">
        <f t="shared" si="4"/>
        <v>0.1</v>
      </c>
      <c r="Z20" s="78">
        <f t="shared" si="5"/>
        <v>0</v>
      </c>
      <c r="AA20" s="78">
        <f t="shared" si="6"/>
        <v>0.1</v>
      </c>
      <c r="AB20" s="79"/>
      <c r="AC20" s="80"/>
      <c r="AD20" s="59"/>
      <c r="AE20" s="81"/>
      <c r="AF20" s="81"/>
      <c r="AG20" s="82"/>
      <c r="AH20" s="83"/>
      <c r="AI20" s="84" t="str">
        <f t="shared" si="7"/>
        <v>FALSE</v>
      </c>
      <c r="AJ20" s="85">
        <f t="shared" si="8"/>
        <v>2</v>
      </c>
      <c r="AK20" s="84" t="b">
        <f t="shared" si="9"/>
        <v>0</v>
      </c>
      <c r="AL20" s="84" t="b">
        <f t="shared" si="10"/>
        <v>0</v>
      </c>
      <c r="AM20" s="84" t="str">
        <f t="shared" si="11"/>
        <v>#N/A</v>
      </c>
      <c r="AN20" s="86">
        <f t="shared" ref="AN20:AO20" si="41">S20-TODAY()</f>
        <v>-42864</v>
      </c>
      <c r="AO20" s="86">
        <f t="shared" si="41"/>
        <v>-42864</v>
      </c>
      <c r="AP20" s="84">
        <f t="shared" si="13"/>
        <v>-1429</v>
      </c>
      <c r="AQ20" s="84" t="str">
        <f t="shared" si="14"/>
        <v>Unplanned</v>
      </c>
      <c r="AR20" s="87">
        <f t="shared" si="15"/>
        <v>0</v>
      </c>
      <c r="AS20" s="88"/>
      <c r="AT20" s="89"/>
      <c r="AU20" s="90"/>
      <c r="AV20" s="90"/>
      <c r="AW20" s="90"/>
      <c r="AX20" s="91"/>
      <c r="AY20" s="91"/>
      <c r="AZ20" s="90"/>
      <c r="BA20" s="90"/>
      <c r="BB20" s="92"/>
    </row>
    <row r="21" ht="42.75" customHeight="1">
      <c r="A21" s="58"/>
      <c r="B21" s="59"/>
      <c r="C21" s="59"/>
      <c r="D21" s="61">
        <f t="shared" si="2"/>
        <v>0</v>
      </c>
      <c r="E21" s="62"/>
      <c r="F21" s="63"/>
      <c r="G21" s="64"/>
      <c r="H21" s="65"/>
      <c r="I21" s="65"/>
      <c r="J21" s="67"/>
      <c r="K21" s="59"/>
      <c r="L21" s="68"/>
      <c r="M21" s="69"/>
      <c r="N21" s="70"/>
      <c r="O21" s="71"/>
      <c r="P21" s="93"/>
      <c r="Q21" s="93"/>
      <c r="R21" s="59"/>
      <c r="S21" s="74"/>
      <c r="T21" s="74"/>
      <c r="U21" s="75"/>
      <c r="V21" s="94"/>
      <c r="W21" s="95"/>
      <c r="X21" s="78">
        <f t="shared" si="3"/>
        <v>0</v>
      </c>
      <c r="Y21" s="78">
        <f t="shared" si="4"/>
        <v>0.1</v>
      </c>
      <c r="Z21" s="78">
        <f t="shared" si="5"/>
        <v>0</v>
      </c>
      <c r="AA21" s="78">
        <f t="shared" si="6"/>
        <v>0.1</v>
      </c>
      <c r="AB21" s="79"/>
      <c r="AC21" s="80"/>
      <c r="AD21" s="59"/>
      <c r="AE21" s="81"/>
      <c r="AF21" s="81"/>
      <c r="AG21" s="82"/>
      <c r="AH21" s="83"/>
      <c r="AI21" s="84" t="str">
        <f t="shared" si="7"/>
        <v>FALSE</v>
      </c>
      <c r="AJ21" s="85">
        <f t="shared" si="8"/>
        <v>2</v>
      </c>
      <c r="AK21" s="84" t="b">
        <f t="shared" si="9"/>
        <v>0</v>
      </c>
      <c r="AL21" s="84" t="b">
        <f t="shared" si="10"/>
        <v>0</v>
      </c>
      <c r="AM21" s="84" t="str">
        <f t="shared" si="11"/>
        <v>#N/A</v>
      </c>
      <c r="AN21" s="86">
        <f t="shared" ref="AN21:AO21" si="42">S21-TODAY()</f>
        <v>-42864</v>
      </c>
      <c r="AO21" s="86">
        <f t="shared" si="42"/>
        <v>-42864</v>
      </c>
      <c r="AP21" s="84">
        <f t="shared" si="13"/>
        <v>-1429</v>
      </c>
      <c r="AQ21" s="84" t="str">
        <f t="shared" si="14"/>
        <v>Unplanned</v>
      </c>
      <c r="AR21" s="87">
        <f t="shared" si="15"/>
        <v>0</v>
      </c>
      <c r="AS21" s="88"/>
      <c r="AT21" s="89"/>
      <c r="AU21" s="90"/>
      <c r="AV21" s="90"/>
      <c r="AW21" s="90"/>
      <c r="AX21" s="91"/>
      <c r="AY21" s="91"/>
      <c r="AZ21" s="90"/>
      <c r="BA21" s="90"/>
      <c r="BB21" s="92"/>
    </row>
    <row r="22" ht="42.75" customHeight="1">
      <c r="A22" s="58"/>
      <c r="B22" s="59"/>
      <c r="C22" s="59"/>
      <c r="D22" s="61">
        <f t="shared" si="2"/>
        <v>0</v>
      </c>
      <c r="E22" s="62"/>
      <c r="F22" s="63"/>
      <c r="G22" s="64"/>
      <c r="H22" s="65"/>
      <c r="I22" s="65"/>
      <c r="J22" s="67"/>
      <c r="K22" s="59"/>
      <c r="L22" s="68"/>
      <c r="M22" s="69"/>
      <c r="N22" s="70"/>
      <c r="O22" s="71"/>
      <c r="P22" s="93"/>
      <c r="Q22" s="93"/>
      <c r="R22" s="59"/>
      <c r="S22" s="74"/>
      <c r="T22" s="74"/>
      <c r="U22" s="75"/>
      <c r="V22" s="94"/>
      <c r="W22" s="95"/>
      <c r="X22" s="78">
        <f t="shared" si="3"/>
        <v>0</v>
      </c>
      <c r="Y22" s="78">
        <f t="shared" si="4"/>
        <v>0.1</v>
      </c>
      <c r="Z22" s="78">
        <f t="shared" si="5"/>
        <v>0</v>
      </c>
      <c r="AA22" s="78">
        <f t="shared" si="6"/>
        <v>0.1</v>
      </c>
      <c r="AB22" s="79"/>
      <c r="AC22" s="80"/>
      <c r="AD22" s="59"/>
      <c r="AE22" s="81"/>
      <c r="AF22" s="81"/>
      <c r="AG22" s="82"/>
      <c r="AH22" s="83"/>
      <c r="AI22" s="84" t="str">
        <f t="shared" si="7"/>
        <v>FALSE</v>
      </c>
      <c r="AJ22" s="85">
        <f t="shared" si="8"/>
        <v>2</v>
      </c>
      <c r="AK22" s="84" t="b">
        <f t="shared" si="9"/>
        <v>0</v>
      </c>
      <c r="AL22" s="84" t="b">
        <f t="shared" si="10"/>
        <v>0</v>
      </c>
      <c r="AM22" s="84" t="str">
        <f t="shared" si="11"/>
        <v>#N/A</v>
      </c>
      <c r="AN22" s="86">
        <f t="shared" ref="AN22:AO22" si="43">S22-TODAY()</f>
        <v>-42864</v>
      </c>
      <c r="AO22" s="86">
        <f t="shared" si="43"/>
        <v>-42864</v>
      </c>
      <c r="AP22" s="84">
        <f t="shared" si="13"/>
        <v>-1429</v>
      </c>
      <c r="AQ22" s="84" t="str">
        <f t="shared" si="14"/>
        <v>Unplanned</v>
      </c>
      <c r="AR22" s="87">
        <f t="shared" si="15"/>
        <v>0</v>
      </c>
      <c r="AS22" s="88"/>
      <c r="AT22" s="89"/>
      <c r="AU22" s="90"/>
      <c r="AV22" s="90"/>
      <c r="AW22" s="90"/>
      <c r="AX22" s="91"/>
      <c r="AY22" s="91"/>
      <c r="AZ22" s="90"/>
      <c r="BA22" s="90"/>
      <c r="BB22" s="92"/>
    </row>
    <row r="23" ht="42.75" customHeight="1">
      <c r="A23" s="58"/>
      <c r="B23" s="59"/>
      <c r="C23" s="59"/>
      <c r="D23" s="61">
        <f t="shared" si="2"/>
        <v>0</v>
      </c>
      <c r="E23" s="62"/>
      <c r="F23" s="63"/>
      <c r="G23" s="64"/>
      <c r="H23" s="65"/>
      <c r="I23" s="65"/>
      <c r="J23" s="67"/>
      <c r="K23" s="59"/>
      <c r="L23" s="68"/>
      <c r="M23" s="69"/>
      <c r="N23" s="70"/>
      <c r="O23" s="71"/>
      <c r="P23" s="93"/>
      <c r="Q23" s="93"/>
      <c r="R23" s="59"/>
      <c r="S23" s="74"/>
      <c r="T23" s="74"/>
      <c r="U23" s="75"/>
      <c r="V23" s="94"/>
      <c r="W23" s="95"/>
      <c r="X23" s="78">
        <f t="shared" si="3"/>
        <v>0</v>
      </c>
      <c r="Y23" s="78">
        <f t="shared" si="4"/>
        <v>0.1</v>
      </c>
      <c r="Z23" s="78">
        <f t="shared" si="5"/>
        <v>0</v>
      </c>
      <c r="AA23" s="78">
        <f t="shared" si="6"/>
        <v>0.1</v>
      </c>
      <c r="AB23" s="79"/>
      <c r="AC23" s="80"/>
      <c r="AD23" s="59"/>
      <c r="AE23" s="81"/>
      <c r="AF23" s="81"/>
      <c r="AG23" s="82"/>
      <c r="AH23" s="83"/>
      <c r="AI23" s="84" t="str">
        <f t="shared" si="7"/>
        <v>FALSE</v>
      </c>
      <c r="AJ23" s="85">
        <f t="shared" si="8"/>
        <v>2</v>
      </c>
      <c r="AK23" s="84" t="b">
        <f t="shared" si="9"/>
        <v>0</v>
      </c>
      <c r="AL23" s="84" t="b">
        <f t="shared" si="10"/>
        <v>0</v>
      </c>
      <c r="AM23" s="84" t="str">
        <f t="shared" si="11"/>
        <v>#N/A</v>
      </c>
      <c r="AN23" s="86">
        <f t="shared" ref="AN23:AO23" si="44">S23-TODAY()</f>
        <v>-42864</v>
      </c>
      <c r="AO23" s="86">
        <f t="shared" si="44"/>
        <v>-42864</v>
      </c>
      <c r="AP23" s="84">
        <f t="shared" si="13"/>
        <v>-1429</v>
      </c>
      <c r="AQ23" s="84" t="str">
        <f t="shared" si="14"/>
        <v>Unplanned</v>
      </c>
      <c r="AR23" s="87">
        <f t="shared" si="15"/>
        <v>0</v>
      </c>
      <c r="AS23" s="88"/>
      <c r="AT23" s="89"/>
      <c r="AU23" s="90"/>
      <c r="AV23" s="90"/>
      <c r="AW23" s="90"/>
      <c r="AX23" s="91"/>
      <c r="AY23" s="91"/>
      <c r="AZ23" s="90"/>
      <c r="BA23" s="90"/>
      <c r="BB23" s="92"/>
    </row>
    <row r="24" ht="42.75" customHeight="1">
      <c r="A24" s="58"/>
      <c r="B24" s="59"/>
      <c r="C24" s="59"/>
      <c r="D24" s="61">
        <f t="shared" si="2"/>
        <v>0</v>
      </c>
      <c r="E24" s="62"/>
      <c r="F24" s="63"/>
      <c r="G24" s="64"/>
      <c r="H24" s="65"/>
      <c r="I24" s="65"/>
      <c r="J24" s="67"/>
      <c r="K24" s="59"/>
      <c r="L24" s="68"/>
      <c r="M24" s="69"/>
      <c r="N24" s="70"/>
      <c r="O24" s="71"/>
      <c r="P24" s="93"/>
      <c r="Q24" s="93"/>
      <c r="R24" s="59"/>
      <c r="S24" s="74"/>
      <c r="T24" s="74"/>
      <c r="U24" s="75"/>
      <c r="V24" s="94"/>
      <c r="W24" s="95"/>
      <c r="X24" s="78">
        <f t="shared" si="3"/>
        <v>0</v>
      </c>
      <c r="Y24" s="78">
        <f t="shared" si="4"/>
        <v>0.1</v>
      </c>
      <c r="Z24" s="78">
        <f t="shared" si="5"/>
        <v>0</v>
      </c>
      <c r="AA24" s="78">
        <f t="shared" si="6"/>
        <v>0.1</v>
      </c>
      <c r="AB24" s="79"/>
      <c r="AC24" s="80"/>
      <c r="AD24" s="59"/>
      <c r="AE24" s="81"/>
      <c r="AF24" s="81"/>
      <c r="AG24" s="82"/>
      <c r="AH24" s="83"/>
      <c r="AI24" s="84" t="str">
        <f t="shared" si="7"/>
        <v>FALSE</v>
      </c>
      <c r="AJ24" s="85">
        <f t="shared" si="8"/>
        <v>2</v>
      </c>
      <c r="AK24" s="84" t="b">
        <f t="shared" si="9"/>
        <v>0</v>
      </c>
      <c r="AL24" s="84" t="b">
        <f t="shared" si="10"/>
        <v>0</v>
      </c>
      <c r="AM24" s="84" t="str">
        <f t="shared" si="11"/>
        <v>#N/A</v>
      </c>
      <c r="AN24" s="86">
        <f t="shared" ref="AN24:AO24" si="45">S24-TODAY()</f>
        <v>-42864</v>
      </c>
      <c r="AO24" s="86">
        <f t="shared" si="45"/>
        <v>-42864</v>
      </c>
      <c r="AP24" s="84">
        <f t="shared" si="13"/>
        <v>-1429</v>
      </c>
      <c r="AQ24" s="84" t="str">
        <f t="shared" si="14"/>
        <v>Unplanned</v>
      </c>
      <c r="AR24" s="87">
        <f t="shared" si="15"/>
        <v>0</v>
      </c>
      <c r="AS24" s="88"/>
      <c r="AT24" s="89"/>
      <c r="AU24" s="90"/>
      <c r="AV24" s="90"/>
      <c r="AW24" s="90"/>
      <c r="AX24" s="91"/>
      <c r="AY24" s="91"/>
      <c r="AZ24" s="90"/>
      <c r="BA24" s="90"/>
      <c r="BB24" s="92"/>
    </row>
    <row r="25" ht="42.75" customHeight="1">
      <c r="A25" s="58"/>
      <c r="B25" s="59"/>
      <c r="C25" s="59"/>
      <c r="D25" s="61">
        <f t="shared" si="2"/>
        <v>0</v>
      </c>
      <c r="E25" s="62"/>
      <c r="F25" s="63"/>
      <c r="G25" s="64"/>
      <c r="H25" s="65"/>
      <c r="I25" s="65"/>
      <c r="J25" s="67"/>
      <c r="K25" s="59"/>
      <c r="L25" s="68"/>
      <c r="M25" s="69"/>
      <c r="N25" s="70"/>
      <c r="O25" s="71"/>
      <c r="P25" s="93"/>
      <c r="Q25" s="93"/>
      <c r="R25" s="59"/>
      <c r="S25" s="74"/>
      <c r="T25" s="74"/>
      <c r="U25" s="75"/>
      <c r="V25" s="94"/>
      <c r="W25" s="95"/>
      <c r="X25" s="78">
        <f t="shared" si="3"/>
        <v>0</v>
      </c>
      <c r="Y25" s="78">
        <f t="shared" si="4"/>
        <v>0.1</v>
      </c>
      <c r="Z25" s="78">
        <f t="shared" si="5"/>
        <v>0</v>
      </c>
      <c r="AA25" s="78">
        <f t="shared" si="6"/>
        <v>0.1</v>
      </c>
      <c r="AB25" s="79"/>
      <c r="AC25" s="80"/>
      <c r="AD25" s="59"/>
      <c r="AE25" s="81"/>
      <c r="AF25" s="81"/>
      <c r="AG25" s="82"/>
      <c r="AH25" s="83"/>
      <c r="AI25" s="84" t="str">
        <f t="shared" si="7"/>
        <v>FALSE</v>
      </c>
      <c r="AJ25" s="85">
        <f t="shared" si="8"/>
        <v>2</v>
      </c>
      <c r="AK25" s="84" t="b">
        <f t="shared" si="9"/>
        <v>0</v>
      </c>
      <c r="AL25" s="84" t="b">
        <f t="shared" si="10"/>
        <v>0</v>
      </c>
      <c r="AM25" s="84" t="str">
        <f t="shared" si="11"/>
        <v>#N/A</v>
      </c>
      <c r="AN25" s="86">
        <f t="shared" ref="AN25:AO25" si="46">S25-TODAY()</f>
        <v>-42864</v>
      </c>
      <c r="AO25" s="86">
        <f t="shared" si="46"/>
        <v>-42864</v>
      </c>
      <c r="AP25" s="84">
        <f t="shared" si="13"/>
        <v>-1429</v>
      </c>
      <c r="AQ25" s="84" t="str">
        <f t="shared" si="14"/>
        <v>Unplanned</v>
      </c>
      <c r="AR25" s="87">
        <f t="shared" si="15"/>
        <v>0</v>
      </c>
      <c r="AS25" s="88"/>
      <c r="AT25" s="89"/>
      <c r="AU25" s="90"/>
      <c r="AV25" s="90"/>
      <c r="AW25" s="90"/>
      <c r="AX25" s="91"/>
      <c r="AY25" s="91"/>
      <c r="AZ25" s="90"/>
      <c r="BA25" s="90"/>
      <c r="BB25" s="92"/>
    </row>
    <row r="26" ht="42.75" customHeight="1">
      <c r="A26" s="58"/>
      <c r="B26" s="59"/>
      <c r="C26" s="59"/>
      <c r="D26" s="61">
        <f t="shared" si="2"/>
        <v>0</v>
      </c>
      <c r="E26" s="62"/>
      <c r="F26" s="63"/>
      <c r="G26" s="64"/>
      <c r="H26" s="65"/>
      <c r="I26" s="65"/>
      <c r="J26" s="67"/>
      <c r="K26" s="59"/>
      <c r="L26" s="68"/>
      <c r="M26" s="69"/>
      <c r="N26" s="70"/>
      <c r="O26" s="71"/>
      <c r="P26" s="93"/>
      <c r="Q26" s="93"/>
      <c r="R26" s="59"/>
      <c r="S26" s="74"/>
      <c r="T26" s="74"/>
      <c r="U26" s="75"/>
      <c r="V26" s="94"/>
      <c r="W26" s="95"/>
      <c r="X26" s="78">
        <f t="shared" si="3"/>
        <v>0</v>
      </c>
      <c r="Y26" s="78">
        <f t="shared" si="4"/>
        <v>0.1</v>
      </c>
      <c r="Z26" s="78">
        <f t="shared" si="5"/>
        <v>0</v>
      </c>
      <c r="AA26" s="78">
        <f t="shared" si="6"/>
        <v>0.1</v>
      </c>
      <c r="AB26" s="79"/>
      <c r="AC26" s="80"/>
      <c r="AD26" s="59"/>
      <c r="AE26" s="81"/>
      <c r="AF26" s="81"/>
      <c r="AG26" s="82"/>
      <c r="AH26" s="83"/>
      <c r="AI26" s="84" t="str">
        <f t="shared" si="7"/>
        <v>FALSE</v>
      </c>
      <c r="AJ26" s="85">
        <f t="shared" si="8"/>
        <v>2</v>
      </c>
      <c r="AK26" s="84" t="b">
        <f t="shared" si="9"/>
        <v>0</v>
      </c>
      <c r="AL26" s="84" t="b">
        <f t="shared" si="10"/>
        <v>0</v>
      </c>
      <c r="AM26" s="84" t="str">
        <f t="shared" si="11"/>
        <v>#N/A</v>
      </c>
      <c r="AN26" s="86">
        <f t="shared" ref="AN26:AO26" si="47">S26-TODAY()</f>
        <v>-42864</v>
      </c>
      <c r="AO26" s="86">
        <f t="shared" si="47"/>
        <v>-42864</v>
      </c>
      <c r="AP26" s="84">
        <f t="shared" si="13"/>
        <v>-1429</v>
      </c>
      <c r="AQ26" s="84" t="str">
        <f t="shared" si="14"/>
        <v>Unplanned</v>
      </c>
      <c r="AR26" s="87">
        <f t="shared" si="15"/>
        <v>0</v>
      </c>
      <c r="AS26" s="88"/>
      <c r="AT26" s="89"/>
      <c r="AU26" s="90"/>
      <c r="AV26" s="90"/>
      <c r="AW26" s="90"/>
      <c r="AX26" s="91"/>
      <c r="AY26" s="91"/>
      <c r="AZ26" s="90"/>
      <c r="BA26" s="90"/>
      <c r="BB26" s="92"/>
    </row>
    <row r="27" ht="42.75" customHeight="1">
      <c r="A27" s="58"/>
      <c r="B27" s="59"/>
      <c r="C27" s="59"/>
      <c r="D27" s="61">
        <f t="shared" si="2"/>
        <v>0</v>
      </c>
      <c r="E27" s="62"/>
      <c r="F27" s="63"/>
      <c r="G27" s="64"/>
      <c r="H27" s="65"/>
      <c r="I27" s="65"/>
      <c r="J27" s="67"/>
      <c r="K27" s="59"/>
      <c r="L27" s="68"/>
      <c r="M27" s="69"/>
      <c r="N27" s="70"/>
      <c r="O27" s="71"/>
      <c r="P27" s="93"/>
      <c r="Q27" s="93"/>
      <c r="R27" s="59"/>
      <c r="S27" s="74"/>
      <c r="T27" s="74"/>
      <c r="U27" s="75"/>
      <c r="V27" s="94"/>
      <c r="W27" s="95"/>
      <c r="X27" s="78">
        <f t="shared" si="3"/>
        <v>0</v>
      </c>
      <c r="Y27" s="78">
        <f t="shared" si="4"/>
        <v>0.1</v>
      </c>
      <c r="Z27" s="78">
        <f t="shared" si="5"/>
        <v>0</v>
      </c>
      <c r="AA27" s="78">
        <f t="shared" si="6"/>
        <v>0.1</v>
      </c>
      <c r="AB27" s="79"/>
      <c r="AC27" s="80"/>
      <c r="AD27" s="59"/>
      <c r="AE27" s="81"/>
      <c r="AF27" s="81"/>
      <c r="AG27" s="82"/>
      <c r="AH27" s="83"/>
      <c r="AI27" s="84" t="str">
        <f t="shared" si="7"/>
        <v>FALSE</v>
      </c>
      <c r="AJ27" s="85">
        <f t="shared" si="8"/>
        <v>2</v>
      </c>
      <c r="AK27" s="84" t="b">
        <f t="shared" si="9"/>
        <v>0</v>
      </c>
      <c r="AL27" s="84" t="b">
        <f t="shared" si="10"/>
        <v>0</v>
      </c>
      <c r="AM27" s="84" t="str">
        <f t="shared" si="11"/>
        <v>#N/A</v>
      </c>
      <c r="AN27" s="86">
        <f t="shared" ref="AN27:AO27" si="48">S27-TODAY()</f>
        <v>-42864</v>
      </c>
      <c r="AO27" s="86">
        <f t="shared" si="48"/>
        <v>-42864</v>
      </c>
      <c r="AP27" s="84">
        <f t="shared" si="13"/>
        <v>-1429</v>
      </c>
      <c r="AQ27" s="84" t="str">
        <f t="shared" si="14"/>
        <v>Unplanned</v>
      </c>
      <c r="AR27" s="87">
        <f t="shared" si="15"/>
        <v>0</v>
      </c>
      <c r="AS27" s="88"/>
      <c r="AT27" s="89"/>
      <c r="AU27" s="90"/>
      <c r="AV27" s="90"/>
      <c r="AW27" s="90"/>
      <c r="AX27" s="91"/>
      <c r="AY27" s="91"/>
      <c r="AZ27" s="90"/>
      <c r="BA27" s="90"/>
      <c r="BB27" s="92"/>
    </row>
    <row r="28" ht="42.75" customHeight="1">
      <c r="A28" s="58"/>
      <c r="B28" s="59"/>
      <c r="C28" s="59"/>
      <c r="D28" s="61">
        <f t="shared" si="2"/>
        <v>0</v>
      </c>
      <c r="E28" s="62"/>
      <c r="F28" s="63"/>
      <c r="G28" s="64"/>
      <c r="H28" s="65"/>
      <c r="I28" s="65"/>
      <c r="J28" s="67"/>
      <c r="K28" s="59"/>
      <c r="L28" s="68"/>
      <c r="M28" s="69"/>
      <c r="N28" s="70"/>
      <c r="O28" s="71"/>
      <c r="P28" s="93"/>
      <c r="Q28" s="93"/>
      <c r="R28" s="59"/>
      <c r="S28" s="74"/>
      <c r="T28" s="74"/>
      <c r="U28" s="75"/>
      <c r="V28" s="94"/>
      <c r="W28" s="95"/>
      <c r="X28" s="78">
        <f t="shared" si="3"/>
        <v>0</v>
      </c>
      <c r="Y28" s="78">
        <f t="shared" si="4"/>
        <v>0.1</v>
      </c>
      <c r="Z28" s="78">
        <f t="shared" si="5"/>
        <v>0</v>
      </c>
      <c r="AA28" s="78">
        <f t="shared" si="6"/>
        <v>0.1</v>
      </c>
      <c r="AB28" s="79"/>
      <c r="AC28" s="80"/>
      <c r="AD28" s="59"/>
      <c r="AE28" s="81"/>
      <c r="AF28" s="81"/>
      <c r="AG28" s="82"/>
      <c r="AH28" s="83"/>
      <c r="AI28" s="84" t="str">
        <f t="shared" si="7"/>
        <v>FALSE</v>
      </c>
      <c r="AJ28" s="85">
        <f t="shared" si="8"/>
        <v>2</v>
      </c>
      <c r="AK28" s="84" t="b">
        <f t="shared" si="9"/>
        <v>0</v>
      </c>
      <c r="AL28" s="84" t="b">
        <f t="shared" si="10"/>
        <v>0</v>
      </c>
      <c r="AM28" s="84" t="str">
        <f t="shared" si="11"/>
        <v>#N/A</v>
      </c>
      <c r="AN28" s="86">
        <f t="shared" ref="AN28:AO28" si="49">S28-TODAY()</f>
        <v>-42864</v>
      </c>
      <c r="AO28" s="86">
        <f t="shared" si="49"/>
        <v>-42864</v>
      </c>
      <c r="AP28" s="84">
        <f t="shared" si="13"/>
        <v>-1429</v>
      </c>
      <c r="AQ28" s="84" t="str">
        <f t="shared" si="14"/>
        <v>Unplanned</v>
      </c>
      <c r="AR28" s="87">
        <f t="shared" si="15"/>
        <v>0</v>
      </c>
      <c r="AS28" s="88"/>
      <c r="AT28" s="89"/>
      <c r="AU28" s="90"/>
      <c r="AV28" s="90"/>
      <c r="AW28" s="90"/>
      <c r="AX28" s="91"/>
      <c r="AY28" s="91"/>
      <c r="AZ28" s="90"/>
      <c r="BA28" s="90"/>
      <c r="BB28" s="92"/>
    </row>
    <row r="29" ht="42.75" customHeight="1">
      <c r="A29" s="58"/>
      <c r="B29" s="59"/>
      <c r="C29" s="59"/>
      <c r="D29" s="61">
        <f t="shared" si="2"/>
        <v>0</v>
      </c>
      <c r="E29" s="62"/>
      <c r="F29" s="63"/>
      <c r="G29" s="64"/>
      <c r="H29" s="65"/>
      <c r="I29" s="65"/>
      <c r="J29" s="67"/>
      <c r="K29" s="59"/>
      <c r="L29" s="68"/>
      <c r="M29" s="69"/>
      <c r="N29" s="70"/>
      <c r="O29" s="71"/>
      <c r="P29" s="93"/>
      <c r="Q29" s="93"/>
      <c r="R29" s="59"/>
      <c r="S29" s="74"/>
      <c r="T29" s="74"/>
      <c r="U29" s="75"/>
      <c r="V29" s="94"/>
      <c r="W29" s="95"/>
      <c r="X29" s="78">
        <f t="shared" si="3"/>
        <v>0</v>
      </c>
      <c r="Y29" s="78">
        <f t="shared" si="4"/>
        <v>0.1</v>
      </c>
      <c r="Z29" s="78">
        <f t="shared" si="5"/>
        <v>0</v>
      </c>
      <c r="AA29" s="78">
        <f t="shared" si="6"/>
        <v>0.1</v>
      </c>
      <c r="AB29" s="79"/>
      <c r="AC29" s="80"/>
      <c r="AD29" s="59"/>
      <c r="AE29" s="81"/>
      <c r="AF29" s="81"/>
      <c r="AG29" s="82"/>
      <c r="AH29" s="83"/>
      <c r="AI29" s="84" t="str">
        <f t="shared" si="7"/>
        <v>FALSE</v>
      </c>
      <c r="AJ29" s="85">
        <f t="shared" si="8"/>
        <v>2</v>
      </c>
      <c r="AK29" s="84" t="b">
        <f t="shared" si="9"/>
        <v>0</v>
      </c>
      <c r="AL29" s="84" t="b">
        <f t="shared" si="10"/>
        <v>0</v>
      </c>
      <c r="AM29" s="84" t="str">
        <f t="shared" si="11"/>
        <v>#N/A</v>
      </c>
      <c r="AN29" s="86">
        <f t="shared" ref="AN29:AO29" si="50">S29-TODAY()</f>
        <v>-42864</v>
      </c>
      <c r="AO29" s="86">
        <f t="shared" si="50"/>
        <v>-42864</v>
      </c>
      <c r="AP29" s="84">
        <f t="shared" si="13"/>
        <v>-1429</v>
      </c>
      <c r="AQ29" s="84" t="str">
        <f t="shared" si="14"/>
        <v>Unplanned</v>
      </c>
      <c r="AR29" s="87">
        <f t="shared" si="15"/>
        <v>0</v>
      </c>
      <c r="AS29" s="88"/>
      <c r="AT29" s="89"/>
      <c r="AU29" s="90"/>
      <c r="AV29" s="90"/>
      <c r="AW29" s="90"/>
      <c r="AX29" s="91"/>
      <c r="AY29" s="91"/>
      <c r="AZ29" s="90"/>
      <c r="BA29" s="90"/>
      <c r="BB29" s="92"/>
    </row>
    <row r="30" ht="42.75" customHeight="1">
      <c r="A30" s="58"/>
      <c r="B30" s="59"/>
      <c r="C30" s="59"/>
      <c r="D30" s="61">
        <f t="shared" si="2"/>
        <v>0</v>
      </c>
      <c r="E30" s="62"/>
      <c r="F30" s="63"/>
      <c r="G30" s="64"/>
      <c r="H30" s="65"/>
      <c r="I30" s="65"/>
      <c r="J30" s="67"/>
      <c r="K30" s="59"/>
      <c r="L30" s="68"/>
      <c r="M30" s="69"/>
      <c r="N30" s="70"/>
      <c r="O30" s="71"/>
      <c r="P30" s="93"/>
      <c r="Q30" s="93"/>
      <c r="R30" s="59"/>
      <c r="S30" s="74"/>
      <c r="T30" s="74"/>
      <c r="U30" s="75"/>
      <c r="V30" s="94"/>
      <c r="W30" s="95"/>
      <c r="X30" s="78">
        <f t="shared" si="3"/>
        <v>0</v>
      </c>
      <c r="Y30" s="78">
        <f t="shared" si="4"/>
        <v>0.1</v>
      </c>
      <c r="Z30" s="78">
        <f t="shared" si="5"/>
        <v>0</v>
      </c>
      <c r="AA30" s="78">
        <f t="shared" si="6"/>
        <v>0.1</v>
      </c>
      <c r="AB30" s="79"/>
      <c r="AC30" s="80"/>
      <c r="AD30" s="59"/>
      <c r="AE30" s="81"/>
      <c r="AF30" s="81"/>
      <c r="AG30" s="82"/>
      <c r="AH30" s="83"/>
      <c r="AI30" s="84" t="str">
        <f t="shared" si="7"/>
        <v>FALSE</v>
      </c>
      <c r="AJ30" s="85">
        <f t="shared" si="8"/>
        <v>2</v>
      </c>
      <c r="AK30" s="84" t="b">
        <f t="shared" si="9"/>
        <v>0</v>
      </c>
      <c r="AL30" s="84" t="b">
        <f t="shared" si="10"/>
        <v>0</v>
      </c>
      <c r="AM30" s="84" t="str">
        <f t="shared" si="11"/>
        <v>#N/A</v>
      </c>
      <c r="AN30" s="86">
        <f t="shared" ref="AN30:AO30" si="51">S30-TODAY()</f>
        <v>-42864</v>
      </c>
      <c r="AO30" s="86">
        <f t="shared" si="51"/>
        <v>-42864</v>
      </c>
      <c r="AP30" s="84">
        <f t="shared" si="13"/>
        <v>-1429</v>
      </c>
      <c r="AQ30" s="84" t="str">
        <f t="shared" si="14"/>
        <v>Unplanned</v>
      </c>
      <c r="AR30" s="87">
        <f t="shared" si="15"/>
        <v>0</v>
      </c>
      <c r="AS30" s="88"/>
      <c r="AT30" s="89"/>
      <c r="AU30" s="90"/>
      <c r="AV30" s="90"/>
      <c r="AW30" s="90"/>
      <c r="AX30" s="91"/>
      <c r="AY30" s="91"/>
      <c r="AZ30" s="90"/>
      <c r="BA30" s="90"/>
      <c r="BB30" s="92"/>
    </row>
    <row r="31" ht="42.75" customHeight="1">
      <c r="A31" s="58"/>
      <c r="B31" s="59"/>
      <c r="C31" s="59"/>
      <c r="D31" s="61">
        <f t="shared" si="2"/>
        <v>0</v>
      </c>
      <c r="E31" s="62"/>
      <c r="F31" s="63"/>
      <c r="G31" s="64"/>
      <c r="H31" s="65"/>
      <c r="I31" s="65"/>
      <c r="J31" s="67"/>
      <c r="K31" s="59"/>
      <c r="L31" s="68"/>
      <c r="M31" s="69"/>
      <c r="N31" s="70"/>
      <c r="O31" s="71"/>
      <c r="P31" s="93"/>
      <c r="Q31" s="93"/>
      <c r="R31" s="59"/>
      <c r="S31" s="74"/>
      <c r="T31" s="74"/>
      <c r="U31" s="75"/>
      <c r="V31" s="94"/>
      <c r="W31" s="95"/>
      <c r="X31" s="78">
        <f t="shared" si="3"/>
        <v>0</v>
      </c>
      <c r="Y31" s="78">
        <f t="shared" si="4"/>
        <v>0.1</v>
      </c>
      <c r="Z31" s="78">
        <f t="shared" si="5"/>
        <v>0</v>
      </c>
      <c r="AA31" s="78">
        <f t="shared" si="6"/>
        <v>0.1</v>
      </c>
      <c r="AB31" s="79"/>
      <c r="AC31" s="80"/>
      <c r="AD31" s="59"/>
      <c r="AE31" s="81"/>
      <c r="AF31" s="81"/>
      <c r="AG31" s="82"/>
      <c r="AH31" s="83"/>
      <c r="AI31" s="84" t="str">
        <f t="shared" si="7"/>
        <v>FALSE</v>
      </c>
      <c r="AJ31" s="85">
        <f t="shared" si="8"/>
        <v>2</v>
      </c>
      <c r="AK31" s="84" t="b">
        <f t="shared" si="9"/>
        <v>0</v>
      </c>
      <c r="AL31" s="84" t="b">
        <f t="shared" si="10"/>
        <v>0</v>
      </c>
      <c r="AM31" s="84" t="str">
        <f t="shared" si="11"/>
        <v>#N/A</v>
      </c>
      <c r="AN31" s="86">
        <f t="shared" ref="AN31:AO31" si="52">S31-TODAY()</f>
        <v>-42864</v>
      </c>
      <c r="AO31" s="86">
        <f t="shared" si="52"/>
        <v>-42864</v>
      </c>
      <c r="AP31" s="84">
        <f t="shared" si="13"/>
        <v>-1429</v>
      </c>
      <c r="AQ31" s="84" t="str">
        <f t="shared" si="14"/>
        <v>Unplanned</v>
      </c>
      <c r="AR31" s="87">
        <f t="shared" si="15"/>
        <v>0</v>
      </c>
      <c r="AS31" s="88"/>
      <c r="AT31" s="89"/>
      <c r="AU31" s="90"/>
      <c r="AV31" s="90"/>
      <c r="AW31" s="90"/>
      <c r="AX31" s="91"/>
      <c r="AY31" s="91"/>
      <c r="AZ31" s="90"/>
      <c r="BA31" s="90"/>
      <c r="BB31" s="92"/>
    </row>
    <row r="32" ht="42.75" customHeight="1">
      <c r="A32" s="58"/>
      <c r="B32" s="59"/>
      <c r="C32" s="59"/>
      <c r="D32" s="61">
        <f t="shared" si="2"/>
        <v>0</v>
      </c>
      <c r="E32" s="62"/>
      <c r="F32" s="63"/>
      <c r="G32" s="64"/>
      <c r="H32" s="65"/>
      <c r="I32" s="65"/>
      <c r="J32" s="67"/>
      <c r="K32" s="59"/>
      <c r="L32" s="68"/>
      <c r="M32" s="69"/>
      <c r="N32" s="70"/>
      <c r="O32" s="71"/>
      <c r="P32" s="93"/>
      <c r="Q32" s="93"/>
      <c r="R32" s="59"/>
      <c r="S32" s="74"/>
      <c r="T32" s="74"/>
      <c r="U32" s="75"/>
      <c r="V32" s="94"/>
      <c r="W32" s="95"/>
      <c r="X32" s="78">
        <f t="shared" si="3"/>
        <v>0</v>
      </c>
      <c r="Y32" s="78">
        <f t="shared" si="4"/>
        <v>0.1</v>
      </c>
      <c r="Z32" s="78">
        <f t="shared" si="5"/>
        <v>0</v>
      </c>
      <c r="AA32" s="78">
        <f t="shared" si="6"/>
        <v>0.1</v>
      </c>
      <c r="AB32" s="79"/>
      <c r="AC32" s="80"/>
      <c r="AD32" s="59"/>
      <c r="AE32" s="81"/>
      <c r="AF32" s="81"/>
      <c r="AG32" s="82"/>
      <c r="AH32" s="83"/>
      <c r="AI32" s="84" t="str">
        <f t="shared" si="7"/>
        <v>FALSE</v>
      </c>
      <c r="AJ32" s="85">
        <f t="shared" si="8"/>
        <v>2</v>
      </c>
      <c r="AK32" s="84" t="b">
        <f t="shared" si="9"/>
        <v>0</v>
      </c>
      <c r="AL32" s="84" t="b">
        <f t="shared" si="10"/>
        <v>0</v>
      </c>
      <c r="AM32" s="84" t="str">
        <f t="shared" si="11"/>
        <v>#N/A</v>
      </c>
      <c r="AN32" s="86">
        <f t="shared" ref="AN32:AO32" si="53">S32-TODAY()</f>
        <v>-42864</v>
      </c>
      <c r="AO32" s="86">
        <f t="shared" si="53"/>
        <v>-42864</v>
      </c>
      <c r="AP32" s="84">
        <f t="shared" si="13"/>
        <v>-1429</v>
      </c>
      <c r="AQ32" s="84" t="str">
        <f t="shared" si="14"/>
        <v>Unplanned</v>
      </c>
      <c r="AR32" s="87">
        <f t="shared" si="15"/>
        <v>0</v>
      </c>
      <c r="AS32" s="88"/>
      <c r="AT32" s="89"/>
      <c r="AU32" s="90"/>
      <c r="AV32" s="90"/>
      <c r="AW32" s="90"/>
      <c r="AX32" s="91"/>
      <c r="AY32" s="91"/>
      <c r="AZ32" s="90"/>
      <c r="BA32" s="90"/>
      <c r="BB32" s="92"/>
    </row>
    <row r="33" ht="42.75" customHeight="1">
      <c r="A33" s="58"/>
      <c r="B33" s="59"/>
      <c r="C33" s="59"/>
      <c r="D33" s="61">
        <f t="shared" si="2"/>
        <v>0</v>
      </c>
      <c r="E33" s="62"/>
      <c r="F33" s="63"/>
      <c r="G33" s="64"/>
      <c r="H33" s="65"/>
      <c r="I33" s="65"/>
      <c r="J33" s="67"/>
      <c r="K33" s="59"/>
      <c r="L33" s="68"/>
      <c r="M33" s="69"/>
      <c r="N33" s="70"/>
      <c r="O33" s="71"/>
      <c r="P33" s="93"/>
      <c r="Q33" s="93"/>
      <c r="R33" s="59"/>
      <c r="S33" s="74"/>
      <c r="T33" s="74"/>
      <c r="U33" s="75"/>
      <c r="V33" s="94"/>
      <c r="W33" s="95"/>
      <c r="X33" s="78">
        <f t="shared" si="3"/>
        <v>0</v>
      </c>
      <c r="Y33" s="78">
        <f t="shared" si="4"/>
        <v>0.1</v>
      </c>
      <c r="Z33" s="78">
        <f t="shared" si="5"/>
        <v>0</v>
      </c>
      <c r="AA33" s="78">
        <f t="shared" si="6"/>
        <v>0.1</v>
      </c>
      <c r="AB33" s="79"/>
      <c r="AC33" s="80"/>
      <c r="AD33" s="59"/>
      <c r="AE33" s="81"/>
      <c r="AF33" s="81"/>
      <c r="AG33" s="82"/>
      <c r="AH33" s="83"/>
      <c r="AI33" s="84" t="str">
        <f t="shared" si="7"/>
        <v>FALSE</v>
      </c>
      <c r="AJ33" s="85">
        <f t="shared" si="8"/>
        <v>2</v>
      </c>
      <c r="AK33" s="84" t="b">
        <f t="shared" si="9"/>
        <v>0</v>
      </c>
      <c r="AL33" s="84" t="b">
        <f t="shared" si="10"/>
        <v>0</v>
      </c>
      <c r="AM33" s="84" t="str">
        <f t="shared" si="11"/>
        <v>#N/A</v>
      </c>
      <c r="AN33" s="86">
        <f t="shared" ref="AN33:AO33" si="54">S33-TODAY()</f>
        <v>-42864</v>
      </c>
      <c r="AO33" s="86">
        <f t="shared" si="54"/>
        <v>-42864</v>
      </c>
      <c r="AP33" s="84">
        <f t="shared" si="13"/>
        <v>-1429</v>
      </c>
      <c r="AQ33" s="84" t="str">
        <f t="shared" si="14"/>
        <v>Unplanned</v>
      </c>
      <c r="AR33" s="87">
        <f t="shared" si="15"/>
        <v>0</v>
      </c>
      <c r="AS33" s="88"/>
      <c r="AT33" s="89"/>
      <c r="AU33" s="90"/>
      <c r="AV33" s="90"/>
      <c r="AW33" s="90"/>
      <c r="AX33" s="91"/>
      <c r="AY33" s="91"/>
      <c r="AZ33" s="90"/>
      <c r="BA33" s="90"/>
      <c r="BB33" s="92"/>
    </row>
    <row r="34" ht="42.75" customHeight="1">
      <c r="A34" s="58"/>
      <c r="B34" s="59"/>
      <c r="C34" s="59"/>
      <c r="D34" s="61">
        <f t="shared" si="2"/>
        <v>0</v>
      </c>
      <c r="E34" s="62"/>
      <c r="F34" s="63"/>
      <c r="G34" s="64"/>
      <c r="H34" s="65"/>
      <c r="I34" s="65"/>
      <c r="J34" s="67"/>
      <c r="K34" s="59"/>
      <c r="L34" s="68"/>
      <c r="M34" s="69"/>
      <c r="N34" s="70"/>
      <c r="O34" s="71"/>
      <c r="P34" s="93"/>
      <c r="Q34" s="93"/>
      <c r="R34" s="59"/>
      <c r="S34" s="74"/>
      <c r="T34" s="74"/>
      <c r="U34" s="75"/>
      <c r="V34" s="94"/>
      <c r="W34" s="95"/>
      <c r="X34" s="78">
        <f t="shared" si="3"/>
        <v>0</v>
      </c>
      <c r="Y34" s="78">
        <f t="shared" si="4"/>
        <v>0.1</v>
      </c>
      <c r="Z34" s="78">
        <f t="shared" si="5"/>
        <v>0</v>
      </c>
      <c r="AA34" s="78">
        <f t="shared" si="6"/>
        <v>0.1</v>
      </c>
      <c r="AB34" s="79"/>
      <c r="AC34" s="80"/>
      <c r="AD34" s="59"/>
      <c r="AE34" s="81"/>
      <c r="AF34" s="81"/>
      <c r="AG34" s="82"/>
      <c r="AH34" s="83"/>
      <c r="AI34" s="84" t="str">
        <f t="shared" si="7"/>
        <v>FALSE</v>
      </c>
      <c r="AJ34" s="85">
        <f t="shared" si="8"/>
        <v>2</v>
      </c>
      <c r="AK34" s="84" t="b">
        <f t="shared" si="9"/>
        <v>0</v>
      </c>
      <c r="AL34" s="84" t="b">
        <f t="shared" si="10"/>
        <v>0</v>
      </c>
      <c r="AM34" s="84" t="str">
        <f t="shared" si="11"/>
        <v>#N/A</v>
      </c>
      <c r="AN34" s="86">
        <f t="shared" ref="AN34:AO34" si="55">S34-TODAY()</f>
        <v>-42864</v>
      </c>
      <c r="AO34" s="86">
        <f t="shared" si="55"/>
        <v>-42864</v>
      </c>
      <c r="AP34" s="84">
        <f t="shared" si="13"/>
        <v>-1429</v>
      </c>
      <c r="AQ34" s="84" t="str">
        <f t="shared" si="14"/>
        <v>Unplanned</v>
      </c>
      <c r="AR34" s="87">
        <f t="shared" si="15"/>
        <v>0</v>
      </c>
      <c r="AS34" s="88"/>
      <c r="AT34" s="89"/>
      <c r="AU34" s="90"/>
      <c r="AV34" s="90"/>
      <c r="AW34" s="90"/>
      <c r="AX34" s="91"/>
      <c r="AY34" s="91"/>
      <c r="AZ34" s="90"/>
      <c r="BA34" s="90"/>
      <c r="BB34" s="92"/>
    </row>
    <row r="35" ht="42.75" customHeight="1">
      <c r="A35" s="58"/>
      <c r="B35" s="59"/>
      <c r="C35" s="59"/>
      <c r="D35" s="61">
        <f t="shared" si="2"/>
        <v>0</v>
      </c>
      <c r="E35" s="62"/>
      <c r="F35" s="63"/>
      <c r="G35" s="64"/>
      <c r="H35" s="65"/>
      <c r="I35" s="65"/>
      <c r="J35" s="67"/>
      <c r="K35" s="59"/>
      <c r="L35" s="68"/>
      <c r="M35" s="69"/>
      <c r="N35" s="70"/>
      <c r="O35" s="71"/>
      <c r="P35" s="93"/>
      <c r="Q35" s="93"/>
      <c r="R35" s="59"/>
      <c r="S35" s="74"/>
      <c r="T35" s="74"/>
      <c r="U35" s="75"/>
      <c r="V35" s="94"/>
      <c r="W35" s="95"/>
      <c r="X35" s="78">
        <f t="shared" si="3"/>
        <v>0</v>
      </c>
      <c r="Y35" s="78">
        <f t="shared" si="4"/>
        <v>0.1</v>
      </c>
      <c r="Z35" s="78">
        <f t="shared" si="5"/>
        <v>0</v>
      </c>
      <c r="AA35" s="78">
        <f t="shared" si="6"/>
        <v>0.1</v>
      </c>
      <c r="AB35" s="79"/>
      <c r="AC35" s="80"/>
      <c r="AD35" s="59"/>
      <c r="AE35" s="81"/>
      <c r="AF35" s="81"/>
      <c r="AG35" s="82"/>
      <c r="AH35" s="83"/>
      <c r="AI35" s="84" t="str">
        <f t="shared" si="7"/>
        <v>FALSE</v>
      </c>
      <c r="AJ35" s="85">
        <f t="shared" si="8"/>
        <v>2</v>
      </c>
      <c r="AK35" s="84" t="b">
        <f t="shared" si="9"/>
        <v>0</v>
      </c>
      <c r="AL35" s="84" t="b">
        <f t="shared" si="10"/>
        <v>0</v>
      </c>
      <c r="AM35" s="84" t="str">
        <f t="shared" si="11"/>
        <v>#N/A</v>
      </c>
      <c r="AN35" s="86">
        <f t="shared" ref="AN35:AO35" si="56">S35-TODAY()</f>
        <v>-42864</v>
      </c>
      <c r="AO35" s="86">
        <f t="shared" si="56"/>
        <v>-42864</v>
      </c>
      <c r="AP35" s="84">
        <f t="shared" si="13"/>
        <v>-1429</v>
      </c>
      <c r="AQ35" s="84" t="str">
        <f t="shared" si="14"/>
        <v>Unplanned</v>
      </c>
      <c r="AR35" s="87">
        <f t="shared" si="15"/>
        <v>0</v>
      </c>
      <c r="AS35" s="88" t="str">
        <f t="shared" ref="AS35:AS72" si="59">IF(OR(ISBLANK(P35),ISBLANK(Q35),ISBLANK(R35)),"FALSE","TRUE")</f>
        <v>FALSE</v>
      </c>
      <c r="AT35" s="89">
        <f t="shared" ref="AT35:AT72" si="60">IF(AS35,ABS(Q35/P35-1),2)</f>
        <v>2</v>
      </c>
      <c r="AU35" s="90" t="b">
        <f t="shared" ref="AU35:AU72" si="61">IF(AS35,IF(Q35&gt;P35,"INCREASE","DECREASE"))</f>
        <v>0</v>
      </c>
      <c r="AV35" s="90" t="b">
        <f t="shared" ref="AV35:AV72" si="62">IF(AS35,IF(AC35&gt;P35,"INCREASE","DECREASE"))</f>
        <v>0</v>
      </c>
      <c r="AW35" s="90" t="str">
        <f t="shared" ref="AW35:AW72" si="63">IF(AS35,AU35=AV35,NA())</f>
        <v>#N/A</v>
      </c>
      <c r="AX35" s="91">
        <f t="shared" ref="AX35:AY35" si="57">S35-TODAY()</f>
        <v>-42864</v>
      </c>
      <c r="AY35" s="91">
        <f t="shared" si="57"/>
        <v>-42864</v>
      </c>
      <c r="AZ35" s="90">
        <f t="shared" ref="AZ35:AZ72" si="65">ROUNDUP(AX35/30,0)</f>
        <v>-1429</v>
      </c>
      <c r="BA35" s="90" t="str">
        <f t="shared" ref="BA35:BA72" si="66">IF(ISBLANK(T35),"Unplanned",IF(T35&lt;TODAY(),"Completed",IF(S35&lt;=TODAY(),"Running",IF(S35&gt;TODAY(),"Queued","Unplanned"))))</f>
        <v>Unplanned</v>
      </c>
      <c r="BB35" s="92">
        <f t="shared" ref="BB35:BB72" si="67">ROUND(U35*V35,0)</f>
        <v>0</v>
      </c>
    </row>
    <row r="36" ht="42.75" customHeight="1">
      <c r="A36" s="58"/>
      <c r="B36" s="59"/>
      <c r="C36" s="59"/>
      <c r="D36" s="61">
        <f t="shared" si="2"/>
        <v>0</v>
      </c>
      <c r="E36" s="62"/>
      <c r="F36" s="63"/>
      <c r="G36" s="64"/>
      <c r="H36" s="65"/>
      <c r="I36" s="65"/>
      <c r="J36" s="67"/>
      <c r="K36" s="59"/>
      <c r="L36" s="68"/>
      <c r="M36" s="69"/>
      <c r="N36" s="70"/>
      <c r="O36" s="71"/>
      <c r="P36" s="93"/>
      <c r="Q36" s="93"/>
      <c r="R36" s="59"/>
      <c r="S36" s="74"/>
      <c r="T36" s="74"/>
      <c r="U36" s="75"/>
      <c r="V36" s="94"/>
      <c r="W36" s="95"/>
      <c r="X36" s="78">
        <f t="shared" si="3"/>
        <v>0</v>
      </c>
      <c r="Y36" s="78">
        <f t="shared" si="4"/>
        <v>0.1</v>
      </c>
      <c r="Z36" s="78">
        <f t="shared" si="5"/>
        <v>0</v>
      </c>
      <c r="AA36" s="78">
        <f t="shared" si="6"/>
        <v>0.1</v>
      </c>
      <c r="AB36" s="79"/>
      <c r="AC36" s="80"/>
      <c r="AD36" s="59"/>
      <c r="AE36" s="81"/>
      <c r="AF36" s="81"/>
      <c r="AG36" s="82"/>
      <c r="AH36" s="83"/>
      <c r="AI36" s="84" t="str">
        <f t="shared" si="7"/>
        <v>FALSE</v>
      </c>
      <c r="AJ36" s="85">
        <f t="shared" si="8"/>
        <v>2</v>
      </c>
      <c r="AK36" s="84" t="b">
        <f t="shared" si="9"/>
        <v>0</v>
      </c>
      <c r="AL36" s="84" t="b">
        <f t="shared" si="10"/>
        <v>0</v>
      </c>
      <c r="AM36" s="84" t="str">
        <f t="shared" si="11"/>
        <v>#N/A</v>
      </c>
      <c r="AN36" s="86">
        <f t="shared" ref="AN36:AO36" si="58">S36-TODAY()</f>
        <v>-42864</v>
      </c>
      <c r="AO36" s="86">
        <f t="shared" si="58"/>
        <v>-42864</v>
      </c>
      <c r="AP36" s="84">
        <f t="shared" si="13"/>
        <v>-1429</v>
      </c>
      <c r="AQ36" s="84" t="str">
        <f t="shared" si="14"/>
        <v>Unplanned</v>
      </c>
      <c r="AR36" s="87">
        <f t="shared" si="15"/>
        <v>0</v>
      </c>
      <c r="AS36" s="88" t="str">
        <f t="shared" si="59"/>
        <v>FALSE</v>
      </c>
      <c r="AT36" s="89">
        <f t="shared" si="60"/>
        <v>2</v>
      </c>
      <c r="AU36" s="90" t="b">
        <f t="shared" si="61"/>
        <v>0</v>
      </c>
      <c r="AV36" s="90" t="b">
        <f t="shared" si="62"/>
        <v>0</v>
      </c>
      <c r="AW36" s="90" t="str">
        <f t="shared" si="63"/>
        <v>#N/A</v>
      </c>
      <c r="AX36" s="91">
        <f t="shared" ref="AX36:AY36" si="64">S36-TODAY()</f>
        <v>-42864</v>
      </c>
      <c r="AY36" s="91">
        <f t="shared" si="64"/>
        <v>-42864</v>
      </c>
      <c r="AZ36" s="90">
        <f t="shared" si="65"/>
        <v>-1429</v>
      </c>
      <c r="BA36" s="90" t="str">
        <f t="shared" si="66"/>
        <v>Unplanned</v>
      </c>
      <c r="BB36" s="92">
        <f t="shared" si="67"/>
        <v>0</v>
      </c>
    </row>
    <row r="37" ht="42.75" customHeight="1">
      <c r="A37" s="58"/>
      <c r="B37" s="59"/>
      <c r="C37" s="59"/>
      <c r="D37" s="61">
        <f t="shared" si="2"/>
        <v>0</v>
      </c>
      <c r="E37" s="62"/>
      <c r="F37" s="63"/>
      <c r="G37" s="64"/>
      <c r="H37" s="65"/>
      <c r="I37" s="65"/>
      <c r="J37" s="67"/>
      <c r="K37" s="59"/>
      <c r="L37" s="68"/>
      <c r="M37" s="69"/>
      <c r="N37" s="70"/>
      <c r="O37" s="71"/>
      <c r="P37" s="93"/>
      <c r="Q37" s="93"/>
      <c r="R37" s="59"/>
      <c r="S37" s="74"/>
      <c r="T37" s="74"/>
      <c r="U37" s="75"/>
      <c r="V37" s="94"/>
      <c r="W37" s="95"/>
      <c r="X37" s="78">
        <f t="shared" si="3"/>
        <v>0</v>
      </c>
      <c r="Y37" s="78">
        <f t="shared" si="4"/>
        <v>0.1</v>
      </c>
      <c r="Z37" s="78">
        <f t="shared" si="5"/>
        <v>0</v>
      </c>
      <c r="AA37" s="78">
        <f t="shared" si="6"/>
        <v>0.1</v>
      </c>
      <c r="AB37" s="79"/>
      <c r="AC37" s="80"/>
      <c r="AD37" s="59"/>
      <c r="AE37" s="81"/>
      <c r="AF37" s="81"/>
      <c r="AG37" s="82"/>
      <c r="AH37" s="83"/>
      <c r="AI37" s="84" t="str">
        <f t="shared" si="7"/>
        <v>FALSE</v>
      </c>
      <c r="AJ37" s="85">
        <f t="shared" si="8"/>
        <v>2</v>
      </c>
      <c r="AK37" s="84" t="b">
        <f t="shared" si="9"/>
        <v>0</v>
      </c>
      <c r="AL37" s="84" t="b">
        <f t="shared" si="10"/>
        <v>0</v>
      </c>
      <c r="AM37" s="84" t="str">
        <f t="shared" si="11"/>
        <v>#N/A</v>
      </c>
      <c r="AN37" s="86">
        <f t="shared" ref="AN37:AO37" si="68">S37-TODAY()</f>
        <v>-42864</v>
      </c>
      <c r="AO37" s="86">
        <f t="shared" si="68"/>
        <v>-42864</v>
      </c>
      <c r="AP37" s="84">
        <f t="shared" si="13"/>
        <v>-1429</v>
      </c>
      <c r="AQ37" s="84" t="str">
        <f t="shared" si="14"/>
        <v>Unplanned</v>
      </c>
      <c r="AR37" s="87">
        <f t="shared" si="15"/>
        <v>0</v>
      </c>
      <c r="AS37" s="88" t="str">
        <f t="shared" si="59"/>
        <v>FALSE</v>
      </c>
      <c r="AT37" s="89">
        <f t="shared" si="60"/>
        <v>2</v>
      </c>
      <c r="AU37" s="90" t="b">
        <f t="shared" si="61"/>
        <v>0</v>
      </c>
      <c r="AV37" s="90" t="b">
        <f t="shared" si="62"/>
        <v>0</v>
      </c>
      <c r="AW37" s="90" t="str">
        <f t="shared" si="63"/>
        <v>#N/A</v>
      </c>
      <c r="AX37" s="91">
        <f t="shared" ref="AX37:AY37" si="69">S37-TODAY()</f>
        <v>-42864</v>
      </c>
      <c r="AY37" s="91">
        <f t="shared" si="69"/>
        <v>-42864</v>
      </c>
      <c r="AZ37" s="90">
        <f t="shared" si="65"/>
        <v>-1429</v>
      </c>
      <c r="BA37" s="90" t="str">
        <f t="shared" si="66"/>
        <v>Unplanned</v>
      </c>
      <c r="BB37" s="92">
        <f t="shared" si="67"/>
        <v>0</v>
      </c>
    </row>
    <row r="38" ht="42.75" customHeight="1">
      <c r="A38" s="58"/>
      <c r="B38" s="59"/>
      <c r="C38" s="59"/>
      <c r="D38" s="61">
        <f t="shared" si="2"/>
        <v>0</v>
      </c>
      <c r="E38" s="62"/>
      <c r="F38" s="63"/>
      <c r="G38" s="64"/>
      <c r="H38" s="65"/>
      <c r="I38" s="65"/>
      <c r="J38" s="67"/>
      <c r="K38" s="59"/>
      <c r="L38" s="68"/>
      <c r="M38" s="69"/>
      <c r="N38" s="70"/>
      <c r="O38" s="71"/>
      <c r="P38" s="93"/>
      <c r="Q38" s="93"/>
      <c r="R38" s="59"/>
      <c r="S38" s="74"/>
      <c r="T38" s="74"/>
      <c r="U38" s="75"/>
      <c r="V38" s="94"/>
      <c r="W38" s="95"/>
      <c r="X38" s="78">
        <f t="shared" si="3"/>
        <v>0</v>
      </c>
      <c r="Y38" s="78">
        <f t="shared" si="4"/>
        <v>0.1</v>
      </c>
      <c r="Z38" s="78">
        <f t="shared" si="5"/>
        <v>0</v>
      </c>
      <c r="AA38" s="78">
        <f t="shared" si="6"/>
        <v>0.1</v>
      </c>
      <c r="AB38" s="79"/>
      <c r="AC38" s="80"/>
      <c r="AD38" s="59"/>
      <c r="AE38" s="81"/>
      <c r="AF38" s="81"/>
      <c r="AG38" s="82"/>
      <c r="AH38" s="83"/>
      <c r="AI38" s="84" t="str">
        <f t="shared" si="7"/>
        <v>FALSE</v>
      </c>
      <c r="AJ38" s="85">
        <f t="shared" si="8"/>
        <v>2</v>
      </c>
      <c r="AK38" s="84" t="b">
        <f t="shared" si="9"/>
        <v>0</v>
      </c>
      <c r="AL38" s="84" t="b">
        <f t="shared" si="10"/>
        <v>0</v>
      </c>
      <c r="AM38" s="84" t="str">
        <f t="shared" si="11"/>
        <v>#N/A</v>
      </c>
      <c r="AN38" s="86">
        <f t="shared" ref="AN38:AO38" si="70">S38-TODAY()</f>
        <v>-42864</v>
      </c>
      <c r="AO38" s="86">
        <f t="shared" si="70"/>
        <v>-42864</v>
      </c>
      <c r="AP38" s="84">
        <f t="shared" si="13"/>
        <v>-1429</v>
      </c>
      <c r="AQ38" s="84" t="str">
        <f t="shared" si="14"/>
        <v>Unplanned</v>
      </c>
      <c r="AR38" s="87">
        <f t="shared" si="15"/>
        <v>0</v>
      </c>
      <c r="AS38" s="88" t="str">
        <f t="shared" si="59"/>
        <v>FALSE</v>
      </c>
      <c r="AT38" s="89">
        <f t="shared" si="60"/>
        <v>2</v>
      </c>
      <c r="AU38" s="90" t="b">
        <f t="shared" si="61"/>
        <v>0</v>
      </c>
      <c r="AV38" s="90" t="b">
        <f t="shared" si="62"/>
        <v>0</v>
      </c>
      <c r="AW38" s="90" t="str">
        <f t="shared" si="63"/>
        <v>#N/A</v>
      </c>
      <c r="AX38" s="91">
        <f t="shared" ref="AX38:AY38" si="71">S38-TODAY()</f>
        <v>-42864</v>
      </c>
      <c r="AY38" s="91">
        <f t="shared" si="71"/>
        <v>-42864</v>
      </c>
      <c r="AZ38" s="90">
        <f t="shared" si="65"/>
        <v>-1429</v>
      </c>
      <c r="BA38" s="90" t="str">
        <f t="shared" si="66"/>
        <v>Unplanned</v>
      </c>
      <c r="BB38" s="92">
        <f t="shared" si="67"/>
        <v>0</v>
      </c>
    </row>
    <row r="39" ht="42.75" customHeight="1">
      <c r="A39" s="58"/>
      <c r="B39" s="59"/>
      <c r="C39" s="59"/>
      <c r="D39" s="61">
        <f t="shared" si="2"/>
        <v>0</v>
      </c>
      <c r="E39" s="62"/>
      <c r="F39" s="63"/>
      <c r="G39" s="64"/>
      <c r="H39" s="65"/>
      <c r="I39" s="65"/>
      <c r="J39" s="67"/>
      <c r="K39" s="59"/>
      <c r="L39" s="68"/>
      <c r="M39" s="69"/>
      <c r="N39" s="70"/>
      <c r="O39" s="71"/>
      <c r="P39" s="93"/>
      <c r="Q39" s="93"/>
      <c r="R39" s="59"/>
      <c r="S39" s="74"/>
      <c r="T39" s="74"/>
      <c r="U39" s="75"/>
      <c r="V39" s="94"/>
      <c r="W39" s="95"/>
      <c r="X39" s="78">
        <f t="shared" si="3"/>
        <v>0</v>
      </c>
      <c r="Y39" s="78">
        <f t="shared" si="4"/>
        <v>0.1</v>
      </c>
      <c r="Z39" s="78">
        <f t="shared" si="5"/>
        <v>0</v>
      </c>
      <c r="AA39" s="78">
        <f t="shared" si="6"/>
        <v>0.1</v>
      </c>
      <c r="AB39" s="79"/>
      <c r="AC39" s="80"/>
      <c r="AD39" s="59"/>
      <c r="AE39" s="81"/>
      <c r="AF39" s="81"/>
      <c r="AG39" s="82"/>
      <c r="AH39" s="83"/>
      <c r="AI39" s="84" t="str">
        <f t="shared" si="7"/>
        <v>FALSE</v>
      </c>
      <c r="AJ39" s="85">
        <f t="shared" si="8"/>
        <v>2</v>
      </c>
      <c r="AK39" s="84" t="b">
        <f t="shared" si="9"/>
        <v>0</v>
      </c>
      <c r="AL39" s="84" t="b">
        <f t="shared" si="10"/>
        <v>0</v>
      </c>
      <c r="AM39" s="84" t="str">
        <f t="shared" si="11"/>
        <v>#N/A</v>
      </c>
      <c r="AN39" s="86">
        <f t="shared" ref="AN39:AO39" si="72">S39-TODAY()</f>
        <v>-42864</v>
      </c>
      <c r="AO39" s="86">
        <f t="shared" si="72"/>
        <v>-42864</v>
      </c>
      <c r="AP39" s="84">
        <f t="shared" si="13"/>
        <v>-1429</v>
      </c>
      <c r="AQ39" s="84" t="str">
        <f t="shared" si="14"/>
        <v>Unplanned</v>
      </c>
      <c r="AR39" s="87">
        <f t="shared" si="15"/>
        <v>0</v>
      </c>
      <c r="AS39" s="88" t="str">
        <f t="shared" si="59"/>
        <v>FALSE</v>
      </c>
      <c r="AT39" s="89">
        <f t="shared" si="60"/>
        <v>2</v>
      </c>
      <c r="AU39" s="90" t="b">
        <f t="shared" si="61"/>
        <v>0</v>
      </c>
      <c r="AV39" s="90" t="b">
        <f t="shared" si="62"/>
        <v>0</v>
      </c>
      <c r="AW39" s="90" t="str">
        <f t="shared" si="63"/>
        <v>#N/A</v>
      </c>
      <c r="AX39" s="91">
        <f t="shared" ref="AX39:AY39" si="73">S39-TODAY()</f>
        <v>-42864</v>
      </c>
      <c r="AY39" s="91">
        <f t="shared" si="73"/>
        <v>-42864</v>
      </c>
      <c r="AZ39" s="90">
        <f t="shared" si="65"/>
        <v>-1429</v>
      </c>
      <c r="BA39" s="90" t="str">
        <f t="shared" si="66"/>
        <v>Unplanned</v>
      </c>
      <c r="BB39" s="92">
        <f t="shared" si="67"/>
        <v>0</v>
      </c>
    </row>
    <row r="40" ht="42.75" customHeight="1">
      <c r="A40" s="58"/>
      <c r="B40" s="59"/>
      <c r="C40" s="59"/>
      <c r="D40" s="61">
        <f t="shared" si="2"/>
        <v>0</v>
      </c>
      <c r="E40" s="62"/>
      <c r="F40" s="63"/>
      <c r="G40" s="64"/>
      <c r="H40" s="65"/>
      <c r="I40" s="65"/>
      <c r="J40" s="67"/>
      <c r="K40" s="59"/>
      <c r="L40" s="68"/>
      <c r="M40" s="69"/>
      <c r="N40" s="70"/>
      <c r="O40" s="71"/>
      <c r="P40" s="93"/>
      <c r="Q40" s="93"/>
      <c r="R40" s="59"/>
      <c r="S40" s="74"/>
      <c r="T40" s="74"/>
      <c r="U40" s="75"/>
      <c r="V40" s="94"/>
      <c r="W40" s="95"/>
      <c r="X40" s="78">
        <f t="shared" si="3"/>
        <v>0</v>
      </c>
      <c r="Y40" s="78">
        <f t="shared" si="4"/>
        <v>0.1</v>
      </c>
      <c r="Z40" s="78">
        <f t="shared" si="5"/>
        <v>0</v>
      </c>
      <c r="AA40" s="78">
        <f t="shared" si="6"/>
        <v>0.1</v>
      </c>
      <c r="AB40" s="79"/>
      <c r="AC40" s="80"/>
      <c r="AD40" s="59"/>
      <c r="AE40" s="81"/>
      <c r="AF40" s="81"/>
      <c r="AG40" s="82"/>
      <c r="AH40" s="83"/>
      <c r="AI40" s="84" t="str">
        <f t="shared" si="7"/>
        <v>FALSE</v>
      </c>
      <c r="AJ40" s="85">
        <f t="shared" si="8"/>
        <v>2</v>
      </c>
      <c r="AK40" s="84" t="b">
        <f t="shared" si="9"/>
        <v>0</v>
      </c>
      <c r="AL40" s="84" t="b">
        <f t="shared" si="10"/>
        <v>0</v>
      </c>
      <c r="AM40" s="84" t="str">
        <f t="shared" si="11"/>
        <v>#N/A</v>
      </c>
      <c r="AN40" s="86">
        <f t="shared" ref="AN40:AO40" si="74">S40-TODAY()</f>
        <v>-42864</v>
      </c>
      <c r="AO40" s="86">
        <f t="shared" si="74"/>
        <v>-42864</v>
      </c>
      <c r="AP40" s="84">
        <f t="shared" si="13"/>
        <v>-1429</v>
      </c>
      <c r="AQ40" s="84" t="str">
        <f t="shared" si="14"/>
        <v>Unplanned</v>
      </c>
      <c r="AR40" s="87">
        <f t="shared" si="15"/>
        <v>0</v>
      </c>
      <c r="AS40" s="88" t="str">
        <f t="shared" si="59"/>
        <v>FALSE</v>
      </c>
      <c r="AT40" s="89">
        <f t="shared" si="60"/>
        <v>2</v>
      </c>
      <c r="AU40" s="90" t="b">
        <f t="shared" si="61"/>
        <v>0</v>
      </c>
      <c r="AV40" s="90" t="b">
        <f t="shared" si="62"/>
        <v>0</v>
      </c>
      <c r="AW40" s="90" t="str">
        <f t="shared" si="63"/>
        <v>#N/A</v>
      </c>
      <c r="AX40" s="91">
        <f t="shared" ref="AX40:AY40" si="75">S40-TODAY()</f>
        <v>-42864</v>
      </c>
      <c r="AY40" s="91">
        <f t="shared" si="75"/>
        <v>-42864</v>
      </c>
      <c r="AZ40" s="90">
        <f t="shared" si="65"/>
        <v>-1429</v>
      </c>
      <c r="BA40" s="90" t="str">
        <f t="shared" si="66"/>
        <v>Unplanned</v>
      </c>
      <c r="BB40" s="92">
        <f t="shared" si="67"/>
        <v>0</v>
      </c>
    </row>
    <row r="41" ht="42.75" customHeight="1">
      <c r="A41" s="58"/>
      <c r="B41" s="59"/>
      <c r="C41" s="59"/>
      <c r="D41" s="61">
        <f t="shared" si="2"/>
        <v>0</v>
      </c>
      <c r="E41" s="62"/>
      <c r="F41" s="63"/>
      <c r="G41" s="64"/>
      <c r="H41" s="65"/>
      <c r="I41" s="65"/>
      <c r="J41" s="67"/>
      <c r="K41" s="59"/>
      <c r="L41" s="68"/>
      <c r="M41" s="69"/>
      <c r="N41" s="70"/>
      <c r="O41" s="71"/>
      <c r="P41" s="93"/>
      <c r="Q41" s="93"/>
      <c r="R41" s="59"/>
      <c r="S41" s="74"/>
      <c r="T41" s="74"/>
      <c r="U41" s="75"/>
      <c r="V41" s="94"/>
      <c r="W41" s="95"/>
      <c r="X41" s="78">
        <f t="shared" si="3"/>
        <v>0</v>
      </c>
      <c r="Y41" s="78">
        <f t="shared" si="4"/>
        <v>0.1</v>
      </c>
      <c r="Z41" s="78">
        <f t="shared" si="5"/>
        <v>0</v>
      </c>
      <c r="AA41" s="78">
        <f t="shared" si="6"/>
        <v>0.1</v>
      </c>
      <c r="AB41" s="79"/>
      <c r="AC41" s="80"/>
      <c r="AD41" s="59"/>
      <c r="AE41" s="81"/>
      <c r="AF41" s="81"/>
      <c r="AG41" s="82"/>
      <c r="AH41" s="83"/>
      <c r="AI41" s="84" t="str">
        <f t="shared" si="7"/>
        <v>FALSE</v>
      </c>
      <c r="AJ41" s="85">
        <f t="shared" si="8"/>
        <v>2</v>
      </c>
      <c r="AK41" s="84" t="b">
        <f t="shared" si="9"/>
        <v>0</v>
      </c>
      <c r="AL41" s="84" t="b">
        <f t="shared" si="10"/>
        <v>0</v>
      </c>
      <c r="AM41" s="84" t="str">
        <f t="shared" si="11"/>
        <v>#N/A</v>
      </c>
      <c r="AN41" s="86">
        <f t="shared" ref="AN41:AO41" si="76">S41-TODAY()</f>
        <v>-42864</v>
      </c>
      <c r="AO41" s="86">
        <f t="shared" si="76"/>
        <v>-42864</v>
      </c>
      <c r="AP41" s="84">
        <f t="shared" si="13"/>
        <v>-1429</v>
      </c>
      <c r="AQ41" s="84" t="str">
        <f t="shared" si="14"/>
        <v>Unplanned</v>
      </c>
      <c r="AR41" s="87">
        <f t="shared" si="15"/>
        <v>0</v>
      </c>
      <c r="AS41" s="88" t="str">
        <f t="shared" si="59"/>
        <v>FALSE</v>
      </c>
      <c r="AT41" s="89">
        <f t="shared" si="60"/>
        <v>2</v>
      </c>
      <c r="AU41" s="90" t="b">
        <f t="shared" si="61"/>
        <v>0</v>
      </c>
      <c r="AV41" s="90" t="b">
        <f t="shared" si="62"/>
        <v>0</v>
      </c>
      <c r="AW41" s="90" t="str">
        <f t="shared" si="63"/>
        <v>#N/A</v>
      </c>
      <c r="AX41" s="91">
        <f t="shared" ref="AX41:AY41" si="77">S41-TODAY()</f>
        <v>-42864</v>
      </c>
      <c r="AY41" s="91">
        <f t="shared" si="77"/>
        <v>-42864</v>
      </c>
      <c r="AZ41" s="90">
        <f t="shared" si="65"/>
        <v>-1429</v>
      </c>
      <c r="BA41" s="90" t="str">
        <f t="shared" si="66"/>
        <v>Unplanned</v>
      </c>
      <c r="BB41" s="92">
        <f t="shared" si="67"/>
        <v>0</v>
      </c>
    </row>
    <row r="42" ht="42.75" customHeight="1">
      <c r="A42" s="58"/>
      <c r="B42" s="59"/>
      <c r="C42" s="59"/>
      <c r="D42" s="61">
        <f t="shared" si="2"/>
        <v>0</v>
      </c>
      <c r="E42" s="62"/>
      <c r="F42" s="63"/>
      <c r="G42" s="64"/>
      <c r="H42" s="65"/>
      <c r="I42" s="65"/>
      <c r="J42" s="67"/>
      <c r="K42" s="59"/>
      <c r="L42" s="68"/>
      <c r="M42" s="69"/>
      <c r="N42" s="70"/>
      <c r="O42" s="71"/>
      <c r="P42" s="93"/>
      <c r="Q42" s="93"/>
      <c r="R42" s="59"/>
      <c r="S42" s="74"/>
      <c r="T42" s="74"/>
      <c r="U42" s="75"/>
      <c r="V42" s="94"/>
      <c r="W42" s="95"/>
      <c r="X42" s="78">
        <f t="shared" si="3"/>
        <v>0</v>
      </c>
      <c r="Y42" s="78">
        <f t="shared" si="4"/>
        <v>0.1</v>
      </c>
      <c r="Z42" s="78">
        <f t="shared" si="5"/>
        <v>0</v>
      </c>
      <c r="AA42" s="78">
        <f t="shared" si="6"/>
        <v>0.1</v>
      </c>
      <c r="AB42" s="79"/>
      <c r="AC42" s="80"/>
      <c r="AD42" s="59"/>
      <c r="AE42" s="81"/>
      <c r="AF42" s="81"/>
      <c r="AG42" s="82"/>
      <c r="AH42" s="83"/>
      <c r="AI42" s="84" t="str">
        <f t="shared" si="7"/>
        <v>FALSE</v>
      </c>
      <c r="AJ42" s="85">
        <f t="shared" si="8"/>
        <v>2</v>
      </c>
      <c r="AK42" s="84" t="b">
        <f t="shared" si="9"/>
        <v>0</v>
      </c>
      <c r="AL42" s="84" t="b">
        <f t="shared" si="10"/>
        <v>0</v>
      </c>
      <c r="AM42" s="84" t="str">
        <f t="shared" si="11"/>
        <v>#N/A</v>
      </c>
      <c r="AN42" s="86">
        <f t="shared" ref="AN42:AO42" si="78">S42-TODAY()</f>
        <v>-42864</v>
      </c>
      <c r="AO42" s="86">
        <f t="shared" si="78"/>
        <v>-42864</v>
      </c>
      <c r="AP42" s="84">
        <f t="shared" si="13"/>
        <v>-1429</v>
      </c>
      <c r="AQ42" s="84" t="str">
        <f t="shared" si="14"/>
        <v>Unplanned</v>
      </c>
      <c r="AR42" s="87">
        <f t="shared" si="15"/>
        <v>0</v>
      </c>
      <c r="AS42" s="88" t="str">
        <f t="shared" si="59"/>
        <v>FALSE</v>
      </c>
      <c r="AT42" s="89">
        <f t="shared" si="60"/>
        <v>2</v>
      </c>
      <c r="AU42" s="90" t="b">
        <f t="shared" si="61"/>
        <v>0</v>
      </c>
      <c r="AV42" s="90" t="b">
        <f t="shared" si="62"/>
        <v>0</v>
      </c>
      <c r="AW42" s="90" t="str">
        <f t="shared" si="63"/>
        <v>#N/A</v>
      </c>
      <c r="AX42" s="91">
        <f t="shared" ref="AX42:AY42" si="79">S42-TODAY()</f>
        <v>-42864</v>
      </c>
      <c r="AY42" s="91">
        <f t="shared" si="79"/>
        <v>-42864</v>
      </c>
      <c r="AZ42" s="90">
        <f t="shared" si="65"/>
        <v>-1429</v>
      </c>
      <c r="BA42" s="90" t="str">
        <f t="shared" si="66"/>
        <v>Unplanned</v>
      </c>
      <c r="BB42" s="92">
        <f t="shared" si="67"/>
        <v>0</v>
      </c>
    </row>
    <row r="43" ht="42.75" customHeight="1">
      <c r="A43" s="58"/>
      <c r="B43" s="59"/>
      <c r="C43" s="59"/>
      <c r="D43" s="61">
        <f t="shared" si="2"/>
        <v>0</v>
      </c>
      <c r="E43" s="62"/>
      <c r="F43" s="63"/>
      <c r="G43" s="64"/>
      <c r="H43" s="65"/>
      <c r="I43" s="65"/>
      <c r="J43" s="67"/>
      <c r="K43" s="59"/>
      <c r="L43" s="68"/>
      <c r="M43" s="69"/>
      <c r="N43" s="70"/>
      <c r="O43" s="71"/>
      <c r="P43" s="93"/>
      <c r="Q43" s="93"/>
      <c r="R43" s="59"/>
      <c r="S43" s="74"/>
      <c r="T43" s="74"/>
      <c r="U43" s="75"/>
      <c r="V43" s="94"/>
      <c r="W43" s="95"/>
      <c r="X43" s="78">
        <f t="shared" si="3"/>
        <v>0</v>
      </c>
      <c r="Y43" s="78">
        <f t="shared" si="4"/>
        <v>0.1</v>
      </c>
      <c r="Z43" s="78">
        <f t="shared" si="5"/>
        <v>0</v>
      </c>
      <c r="AA43" s="78">
        <f t="shared" si="6"/>
        <v>0.1</v>
      </c>
      <c r="AB43" s="79"/>
      <c r="AC43" s="80"/>
      <c r="AD43" s="59"/>
      <c r="AE43" s="81"/>
      <c r="AF43" s="81"/>
      <c r="AG43" s="82"/>
      <c r="AH43" s="83"/>
      <c r="AI43" s="84" t="str">
        <f t="shared" si="7"/>
        <v>FALSE</v>
      </c>
      <c r="AJ43" s="85">
        <f t="shared" si="8"/>
        <v>2</v>
      </c>
      <c r="AK43" s="84" t="b">
        <f t="shared" si="9"/>
        <v>0</v>
      </c>
      <c r="AL43" s="84" t="b">
        <f t="shared" si="10"/>
        <v>0</v>
      </c>
      <c r="AM43" s="84" t="str">
        <f t="shared" si="11"/>
        <v>#N/A</v>
      </c>
      <c r="AN43" s="86">
        <f t="shared" ref="AN43:AO43" si="80">S43-TODAY()</f>
        <v>-42864</v>
      </c>
      <c r="AO43" s="86">
        <f t="shared" si="80"/>
        <v>-42864</v>
      </c>
      <c r="AP43" s="84">
        <f t="shared" si="13"/>
        <v>-1429</v>
      </c>
      <c r="AQ43" s="84" t="str">
        <f t="shared" si="14"/>
        <v>Unplanned</v>
      </c>
      <c r="AR43" s="87">
        <f t="shared" si="15"/>
        <v>0</v>
      </c>
      <c r="AS43" s="88" t="str">
        <f t="shared" si="59"/>
        <v>FALSE</v>
      </c>
      <c r="AT43" s="89">
        <f t="shared" si="60"/>
        <v>2</v>
      </c>
      <c r="AU43" s="90" t="b">
        <f t="shared" si="61"/>
        <v>0</v>
      </c>
      <c r="AV43" s="90" t="b">
        <f t="shared" si="62"/>
        <v>0</v>
      </c>
      <c r="AW43" s="90" t="str">
        <f t="shared" si="63"/>
        <v>#N/A</v>
      </c>
      <c r="AX43" s="91">
        <f t="shared" ref="AX43:AY43" si="81">S43-TODAY()</f>
        <v>-42864</v>
      </c>
      <c r="AY43" s="91">
        <f t="shared" si="81"/>
        <v>-42864</v>
      </c>
      <c r="AZ43" s="90">
        <f t="shared" si="65"/>
        <v>-1429</v>
      </c>
      <c r="BA43" s="90" t="str">
        <f t="shared" si="66"/>
        <v>Unplanned</v>
      </c>
      <c r="BB43" s="92">
        <f t="shared" si="67"/>
        <v>0</v>
      </c>
    </row>
    <row r="44" ht="42.75" customHeight="1">
      <c r="A44" s="58"/>
      <c r="B44" s="59"/>
      <c r="C44" s="59"/>
      <c r="D44" s="61">
        <f t="shared" si="2"/>
        <v>0</v>
      </c>
      <c r="E44" s="62"/>
      <c r="F44" s="63"/>
      <c r="G44" s="64"/>
      <c r="H44" s="65"/>
      <c r="I44" s="65"/>
      <c r="J44" s="67"/>
      <c r="K44" s="59"/>
      <c r="L44" s="68"/>
      <c r="M44" s="69"/>
      <c r="N44" s="70"/>
      <c r="O44" s="71"/>
      <c r="P44" s="93"/>
      <c r="Q44" s="93"/>
      <c r="R44" s="59"/>
      <c r="S44" s="74"/>
      <c r="T44" s="74"/>
      <c r="U44" s="75"/>
      <c r="V44" s="94"/>
      <c r="W44" s="95"/>
      <c r="X44" s="78">
        <f t="shared" si="3"/>
        <v>0</v>
      </c>
      <c r="Y44" s="78">
        <f t="shared" si="4"/>
        <v>0.1</v>
      </c>
      <c r="Z44" s="78">
        <f t="shared" si="5"/>
        <v>0</v>
      </c>
      <c r="AA44" s="78">
        <f t="shared" si="6"/>
        <v>0.1</v>
      </c>
      <c r="AB44" s="79"/>
      <c r="AC44" s="80"/>
      <c r="AD44" s="59"/>
      <c r="AE44" s="81"/>
      <c r="AF44" s="81"/>
      <c r="AG44" s="82"/>
      <c r="AH44" s="83"/>
      <c r="AI44" s="84" t="str">
        <f t="shared" si="7"/>
        <v>FALSE</v>
      </c>
      <c r="AJ44" s="85">
        <f t="shared" si="8"/>
        <v>2</v>
      </c>
      <c r="AK44" s="84" t="b">
        <f t="shared" si="9"/>
        <v>0</v>
      </c>
      <c r="AL44" s="84" t="b">
        <f t="shared" si="10"/>
        <v>0</v>
      </c>
      <c r="AM44" s="84" t="str">
        <f t="shared" si="11"/>
        <v>#N/A</v>
      </c>
      <c r="AN44" s="86">
        <f t="shared" ref="AN44:AO44" si="82">S44-TODAY()</f>
        <v>-42864</v>
      </c>
      <c r="AO44" s="86">
        <f t="shared" si="82"/>
        <v>-42864</v>
      </c>
      <c r="AP44" s="84">
        <f t="shared" si="13"/>
        <v>-1429</v>
      </c>
      <c r="AQ44" s="84" t="str">
        <f t="shared" si="14"/>
        <v>Unplanned</v>
      </c>
      <c r="AR44" s="87">
        <f t="shared" si="15"/>
        <v>0</v>
      </c>
      <c r="AS44" s="88" t="str">
        <f t="shared" si="59"/>
        <v>FALSE</v>
      </c>
      <c r="AT44" s="89">
        <f t="shared" si="60"/>
        <v>2</v>
      </c>
      <c r="AU44" s="90" t="b">
        <f t="shared" si="61"/>
        <v>0</v>
      </c>
      <c r="AV44" s="90" t="b">
        <f t="shared" si="62"/>
        <v>0</v>
      </c>
      <c r="AW44" s="90" t="str">
        <f t="shared" si="63"/>
        <v>#N/A</v>
      </c>
      <c r="AX44" s="91">
        <f t="shared" ref="AX44:AY44" si="83">S44-TODAY()</f>
        <v>-42864</v>
      </c>
      <c r="AY44" s="91">
        <f t="shared" si="83"/>
        <v>-42864</v>
      </c>
      <c r="AZ44" s="90">
        <f t="shared" si="65"/>
        <v>-1429</v>
      </c>
      <c r="BA44" s="90" t="str">
        <f t="shared" si="66"/>
        <v>Unplanned</v>
      </c>
      <c r="BB44" s="92">
        <f t="shared" si="67"/>
        <v>0</v>
      </c>
    </row>
    <row r="45" ht="42.75" customHeight="1">
      <c r="A45" s="58"/>
      <c r="B45" s="59"/>
      <c r="C45" s="59"/>
      <c r="D45" s="61">
        <f t="shared" si="2"/>
        <v>0</v>
      </c>
      <c r="E45" s="62"/>
      <c r="F45" s="63"/>
      <c r="G45" s="64"/>
      <c r="H45" s="65"/>
      <c r="I45" s="65"/>
      <c r="J45" s="67"/>
      <c r="K45" s="59"/>
      <c r="L45" s="68"/>
      <c r="M45" s="69"/>
      <c r="N45" s="70"/>
      <c r="O45" s="71"/>
      <c r="P45" s="93"/>
      <c r="Q45" s="93"/>
      <c r="R45" s="59"/>
      <c r="S45" s="74"/>
      <c r="T45" s="74"/>
      <c r="U45" s="75"/>
      <c r="V45" s="94"/>
      <c r="W45" s="95"/>
      <c r="X45" s="78">
        <f t="shared" si="3"/>
        <v>0</v>
      </c>
      <c r="Y45" s="78">
        <f t="shared" si="4"/>
        <v>0.1</v>
      </c>
      <c r="Z45" s="78">
        <f t="shared" si="5"/>
        <v>0</v>
      </c>
      <c r="AA45" s="78">
        <f t="shared" si="6"/>
        <v>0.1</v>
      </c>
      <c r="AB45" s="79"/>
      <c r="AC45" s="80"/>
      <c r="AD45" s="59"/>
      <c r="AE45" s="81"/>
      <c r="AF45" s="81"/>
      <c r="AG45" s="82"/>
      <c r="AH45" s="83"/>
      <c r="AI45" s="84" t="str">
        <f t="shared" si="7"/>
        <v>FALSE</v>
      </c>
      <c r="AJ45" s="85">
        <f t="shared" si="8"/>
        <v>2</v>
      </c>
      <c r="AK45" s="84" t="b">
        <f t="shared" si="9"/>
        <v>0</v>
      </c>
      <c r="AL45" s="84" t="b">
        <f t="shared" si="10"/>
        <v>0</v>
      </c>
      <c r="AM45" s="84" t="str">
        <f t="shared" si="11"/>
        <v>#N/A</v>
      </c>
      <c r="AN45" s="86">
        <f t="shared" ref="AN45:AO45" si="84">S45-TODAY()</f>
        <v>-42864</v>
      </c>
      <c r="AO45" s="86">
        <f t="shared" si="84"/>
        <v>-42864</v>
      </c>
      <c r="AP45" s="84">
        <f t="shared" si="13"/>
        <v>-1429</v>
      </c>
      <c r="AQ45" s="84" t="str">
        <f t="shared" si="14"/>
        <v>Unplanned</v>
      </c>
      <c r="AR45" s="87">
        <f t="shared" si="15"/>
        <v>0</v>
      </c>
      <c r="AS45" s="88" t="str">
        <f t="shared" si="59"/>
        <v>FALSE</v>
      </c>
      <c r="AT45" s="89">
        <f t="shared" si="60"/>
        <v>2</v>
      </c>
      <c r="AU45" s="90" t="b">
        <f t="shared" si="61"/>
        <v>0</v>
      </c>
      <c r="AV45" s="90" t="b">
        <f t="shared" si="62"/>
        <v>0</v>
      </c>
      <c r="AW45" s="90" t="str">
        <f t="shared" si="63"/>
        <v>#N/A</v>
      </c>
      <c r="AX45" s="91">
        <f t="shared" ref="AX45:AY45" si="85">S45-TODAY()</f>
        <v>-42864</v>
      </c>
      <c r="AY45" s="91">
        <f t="shared" si="85"/>
        <v>-42864</v>
      </c>
      <c r="AZ45" s="90">
        <f t="shared" si="65"/>
        <v>-1429</v>
      </c>
      <c r="BA45" s="90" t="str">
        <f t="shared" si="66"/>
        <v>Unplanned</v>
      </c>
      <c r="BB45" s="92">
        <f t="shared" si="67"/>
        <v>0</v>
      </c>
    </row>
    <row r="46" ht="42.75" customHeight="1">
      <c r="A46" s="58"/>
      <c r="B46" s="59"/>
      <c r="C46" s="59"/>
      <c r="D46" s="61">
        <f t="shared" si="2"/>
        <v>0</v>
      </c>
      <c r="E46" s="62"/>
      <c r="F46" s="63"/>
      <c r="G46" s="64"/>
      <c r="H46" s="65"/>
      <c r="I46" s="65"/>
      <c r="J46" s="67"/>
      <c r="K46" s="59"/>
      <c r="L46" s="68"/>
      <c r="M46" s="69"/>
      <c r="N46" s="70"/>
      <c r="O46" s="71"/>
      <c r="P46" s="93"/>
      <c r="Q46" s="93"/>
      <c r="R46" s="59"/>
      <c r="S46" s="74"/>
      <c r="T46" s="74"/>
      <c r="U46" s="75"/>
      <c r="V46" s="94"/>
      <c r="W46" s="95"/>
      <c r="X46" s="78">
        <f t="shared" si="3"/>
        <v>0</v>
      </c>
      <c r="Y46" s="78">
        <f t="shared" si="4"/>
        <v>0.1</v>
      </c>
      <c r="Z46" s="78">
        <f t="shared" si="5"/>
        <v>0</v>
      </c>
      <c r="AA46" s="78">
        <f t="shared" si="6"/>
        <v>0.1</v>
      </c>
      <c r="AB46" s="79"/>
      <c r="AC46" s="80"/>
      <c r="AD46" s="59"/>
      <c r="AE46" s="81"/>
      <c r="AF46" s="81"/>
      <c r="AG46" s="82"/>
      <c r="AH46" s="83"/>
      <c r="AI46" s="84" t="str">
        <f t="shared" si="7"/>
        <v>FALSE</v>
      </c>
      <c r="AJ46" s="85">
        <f t="shared" si="8"/>
        <v>2</v>
      </c>
      <c r="AK46" s="84" t="b">
        <f t="shared" si="9"/>
        <v>0</v>
      </c>
      <c r="AL46" s="84" t="b">
        <f t="shared" si="10"/>
        <v>0</v>
      </c>
      <c r="AM46" s="84" t="str">
        <f t="shared" si="11"/>
        <v>#N/A</v>
      </c>
      <c r="AN46" s="86">
        <f t="shared" ref="AN46:AO46" si="86">S46-TODAY()</f>
        <v>-42864</v>
      </c>
      <c r="AO46" s="86">
        <f t="shared" si="86"/>
        <v>-42864</v>
      </c>
      <c r="AP46" s="84">
        <f t="shared" si="13"/>
        <v>-1429</v>
      </c>
      <c r="AQ46" s="84" t="str">
        <f t="shared" si="14"/>
        <v>Unplanned</v>
      </c>
      <c r="AR46" s="87">
        <f t="shared" si="15"/>
        <v>0</v>
      </c>
      <c r="AS46" s="88" t="str">
        <f t="shared" si="59"/>
        <v>FALSE</v>
      </c>
      <c r="AT46" s="89">
        <f t="shared" si="60"/>
        <v>2</v>
      </c>
      <c r="AU46" s="90" t="b">
        <f t="shared" si="61"/>
        <v>0</v>
      </c>
      <c r="AV46" s="90" t="b">
        <f t="shared" si="62"/>
        <v>0</v>
      </c>
      <c r="AW46" s="90" t="str">
        <f t="shared" si="63"/>
        <v>#N/A</v>
      </c>
      <c r="AX46" s="91">
        <f t="shared" ref="AX46:AY46" si="87">S46-TODAY()</f>
        <v>-42864</v>
      </c>
      <c r="AY46" s="91">
        <f t="shared" si="87"/>
        <v>-42864</v>
      </c>
      <c r="AZ46" s="90">
        <f t="shared" si="65"/>
        <v>-1429</v>
      </c>
      <c r="BA46" s="90" t="str">
        <f t="shared" si="66"/>
        <v>Unplanned</v>
      </c>
      <c r="BB46" s="92">
        <f t="shared" si="67"/>
        <v>0</v>
      </c>
    </row>
    <row r="47" ht="42.75" customHeight="1">
      <c r="A47" s="58"/>
      <c r="B47" s="59"/>
      <c r="C47" s="59"/>
      <c r="D47" s="61">
        <f t="shared" si="2"/>
        <v>0</v>
      </c>
      <c r="E47" s="62"/>
      <c r="F47" s="63"/>
      <c r="G47" s="64"/>
      <c r="H47" s="65"/>
      <c r="I47" s="65"/>
      <c r="J47" s="67"/>
      <c r="K47" s="59"/>
      <c r="L47" s="68"/>
      <c r="M47" s="69"/>
      <c r="N47" s="70"/>
      <c r="O47" s="71"/>
      <c r="P47" s="93"/>
      <c r="Q47" s="93"/>
      <c r="R47" s="59"/>
      <c r="S47" s="74"/>
      <c r="T47" s="74"/>
      <c r="U47" s="75"/>
      <c r="V47" s="94"/>
      <c r="W47" s="95"/>
      <c r="X47" s="78">
        <f t="shared" si="3"/>
        <v>0</v>
      </c>
      <c r="Y47" s="78">
        <f t="shared" si="4"/>
        <v>0.1</v>
      </c>
      <c r="Z47" s="78">
        <f t="shared" si="5"/>
        <v>0</v>
      </c>
      <c r="AA47" s="78">
        <f t="shared" si="6"/>
        <v>0.1</v>
      </c>
      <c r="AB47" s="79"/>
      <c r="AC47" s="80"/>
      <c r="AD47" s="59"/>
      <c r="AE47" s="81"/>
      <c r="AF47" s="81"/>
      <c r="AG47" s="82"/>
      <c r="AH47" s="83"/>
      <c r="AI47" s="84" t="str">
        <f t="shared" si="7"/>
        <v>FALSE</v>
      </c>
      <c r="AJ47" s="85">
        <f t="shared" si="8"/>
        <v>2</v>
      </c>
      <c r="AK47" s="84" t="b">
        <f t="shared" si="9"/>
        <v>0</v>
      </c>
      <c r="AL47" s="84" t="b">
        <f t="shared" si="10"/>
        <v>0</v>
      </c>
      <c r="AM47" s="84" t="str">
        <f t="shared" si="11"/>
        <v>#N/A</v>
      </c>
      <c r="AN47" s="86">
        <f t="shared" ref="AN47:AO47" si="88">S47-TODAY()</f>
        <v>-42864</v>
      </c>
      <c r="AO47" s="86">
        <f t="shared" si="88"/>
        <v>-42864</v>
      </c>
      <c r="AP47" s="84">
        <f t="shared" si="13"/>
        <v>-1429</v>
      </c>
      <c r="AQ47" s="84" t="str">
        <f t="shared" si="14"/>
        <v>Unplanned</v>
      </c>
      <c r="AR47" s="87">
        <f t="shared" si="15"/>
        <v>0</v>
      </c>
      <c r="AS47" s="88" t="str">
        <f t="shared" si="59"/>
        <v>FALSE</v>
      </c>
      <c r="AT47" s="89">
        <f t="shared" si="60"/>
        <v>2</v>
      </c>
      <c r="AU47" s="90" t="b">
        <f t="shared" si="61"/>
        <v>0</v>
      </c>
      <c r="AV47" s="90" t="b">
        <f t="shared" si="62"/>
        <v>0</v>
      </c>
      <c r="AW47" s="90" t="str">
        <f t="shared" si="63"/>
        <v>#N/A</v>
      </c>
      <c r="AX47" s="91">
        <f t="shared" ref="AX47:AY47" si="89">S47-TODAY()</f>
        <v>-42864</v>
      </c>
      <c r="AY47" s="91">
        <f t="shared" si="89"/>
        <v>-42864</v>
      </c>
      <c r="AZ47" s="90">
        <f t="shared" si="65"/>
        <v>-1429</v>
      </c>
      <c r="BA47" s="90" t="str">
        <f t="shared" si="66"/>
        <v>Unplanned</v>
      </c>
      <c r="BB47" s="92">
        <f t="shared" si="67"/>
        <v>0</v>
      </c>
    </row>
    <row r="48" ht="42.75" customHeight="1">
      <c r="A48" s="58"/>
      <c r="B48" s="59"/>
      <c r="C48" s="59"/>
      <c r="D48" s="61">
        <f t="shared" si="2"/>
        <v>0</v>
      </c>
      <c r="E48" s="62"/>
      <c r="F48" s="63"/>
      <c r="G48" s="64"/>
      <c r="H48" s="65"/>
      <c r="I48" s="65"/>
      <c r="J48" s="67"/>
      <c r="K48" s="59"/>
      <c r="L48" s="68"/>
      <c r="M48" s="69"/>
      <c r="N48" s="70"/>
      <c r="O48" s="71"/>
      <c r="P48" s="93"/>
      <c r="Q48" s="93"/>
      <c r="R48" s="59"/>
      <c r="S48" s="74"/>
      <c r="T48" s="74"/>
      <c r="U48" s="75"/>
      <c r="V48" s="94"/>
      <c r="W48" s="95"/>
      <c r="X48" s="78">
        <f t="shared" si="3"/>
        <v>0</v>
      </c>
      <c r="Y48" s="78">
        <f t="shared" si="4"/>
        <v>0.1</v>
      </c>
      <c r="Z48" s="78">
        <f t="shared" si="5"/>
        <v>0</v>
      </c>
      <c r="AA48" s="78">
        <f t="shared" si="6"/>
        <v>0.1</v>
      </c>
      <c r="AB48" s="79"/>
      <c r="AC48" s="80"/>
      <c r="AD48" s="59"/>
      <c r="AE48" s="81"/>
      <c r="AF48" s="81"/>
      <c r="AG48" s="82"/>
      <c r="AH48" s="83"/>
      <c r="AI48" s="84" t="str">
        <f t="shared" si="7"/>
        <v>FALSE</v>
      </c>
      <c r="AJ48" s="85">
        <f t="shared" si="8"/>
        <v>2</v>
      </c>
      <c r="AK48" s="84" t="b">
        <f t="shared" si="9"/>
        <v>0</v>
      </c>
      <c r="AL48" s="84" t="b">
        <f t="shared" si="10"/>
        <v>0</v>
      </c>
      <c r="AM48" s="84" t="str">
        <f t="shared" si="11"/>
        <v>#N/A</v>
      </c>
      <c r="AN48" s="86">
        <f t="shared" ref="AN48:AO48" si="90">S48-TODAY()</f>
        <v>-42864</v>
      </c>
      <c r="AO48" s="86">
        <f t="shared" si="90"/>
        <v>-42864</v>
      </c>
      <c r="AP48" s="84">
        <f t="shared" si="13"/>
        <v>-1429</v>
      </c>
      <c r="AQ48" s="84" t="str">
        <f t="shared" si="14"/>
        <v>Unplanned</v>
      </c>
      <c r="AR48" s="87">
        <f t="shared" si="15"/>
        <v>0</v>
      </c>
      <c r="AS48" s="88" t="str">
        <f t="shared" si="59"/>
        <v>FALSE</v>
      </c>
      <c r="AT48" s="89">
        <f t="shared" si="60"/>
        <v>2</v>
      </c>
      <c r="AU48" s="90" t="b">
        <f t="shared" si="61"/>
        <v>0</v>
      </c>
      <c r="AV48" s="90" t="b">
        <f t="shared" si="62"/>
        <v>0</v>
      </c>
      <c r="AW48" s="90" t="str">
        <f t="shared" si="63"/>
        <v>#N/A</v>
      </c>
      <c r="AX48" s="91">
        <f t="shared" ref="AX48:AY48" si="91">S48-TODAY()</f>
        <v>-42864</v>
      </c>
      <c r="AY48" s="91">
        <f t="shared" si="91"/>
        <v>-42864</v>
      </c>
      <c r="AZ48" s="90">
        <f t="shared" si="65"/>
        <v>-1429</v>
      </c>
      <c r="BA48" s="90" t="str">
        <f t="shared" si="66"/>
        <v>Unplanned</v>
      </c>
      <c r="BB48" s="92">
        <f t="shared" si="67"/>
        <v>0</v>
      </c>
    </row>
    <row r="49" ht="42.75" customHeight="1">
      <c r="A49" s="58"/>
      <c r="B49" s="59"/>
      <c r="C49" s="59"/>
      <c r="D49" s="61">
        <f t="shared" si="2"/>
        <v>0</v>
      </c>
      <c r="E49" s="62"/>
      <c r="F49" s="63"/>
      <c r="G49" s="64"/>
      <c r="H49" s="65"/>
      <c r="I49" s="65"/>
      <c r="J49" s="67"/>
      <c r="K49" s="59"/>
      <c r="L49" s="68"/>
      <c r="M49" s="69"/>
      <c r="N49" s="70"/>
      <c r="O49" s="71"/>
      <c r="P49" s="93"/>
      <c r="Q49" s="93"/>
      <c r="R49" s="59"/>
      <c r="S49" s="74"/>
      <c r="T49" s="74"/>
      <c r="U49" s="75"/>
      <c r="V49" s="94"/>
      <c r="W49" s="95"/>
      <c r="X49" s="78">
        <f t="shared" si="3"/>
        <v>0</v>
      </c>
      <c r="Y49" s="78">
        <f t="shared" si="4"/>
        <v>0.1</v>
      </c>
      <c r="Z49" s="78">
        <f t="shared" si="5"/>
        <v>0</v>
      </c>
      <c r="AA49" s="78">
        <f t="shared" si="6"/>
        <v>0.1</v>
      </c>
      <c r="AB49" s="79"/>
      <c r="AC49" s="80"/>
      <c r="AD49" s="59"/>
      <c r="AE49" s="81"/>
      <c r="AF49" s="81"/>
      <c r="AG49" s="82"/>
      <c r="AH49" s="83"/>
      <c r="AI49" s="84" t="str">
        <f t="shared" si="7"/>
        <v>FALSE</v>
      </c>
      <c r="AJ49" s="85">
        <f t="shared" si="8"/>
        <v>2</v>
      </c>
      <c r="AK49" s="84" t="b">
        <f t="shared" si="9"/>
        <v>0</v>
      </c>
      <c r="AL49" s="84" t="b">
        <f t="shared" si="10"/>
        <v>0</v>
      </c>
      <c r="AM49" s="84" t="str">
        <f t="shared" si="11"/>
        <v>#N/A</v>
      </c>
      <c r="AN49" s="86">
        <f t="shared" ref="AN49:AO49" si="92">S49-TODAY()</f>
        <v>-42864</v>
      </c>
      <c r="AO49" s="86">
        <f t="shared" si="92"/>
        <v>-42864</v>
      </c>
      <c r="AP49" s="84">
        <f t="shared" si="13"/>
        <v>-1429</v>
      </c>
      <c r="AQ49" s="84" t="str">
        <f t="shared" si="14"/>
        <v>Unplanned</v>
      </c>
      <c r="AR49" s="87">
        <f t="shared" si="15"/>
        <v>0</v>
      </c>
      <c r="AS49" s="88" t="str">
        <f t="shared" si="59"/>
        <v>FALSE</v>
      </c>
      <c r="AT49" s="89">
        <f t="shared" si="60"/>
        <v>2</v>
      </c>
      <c r="AU49" s="90" t="b">
        <f t="shared" si="61"/>
        <v>0</v>
      </c>
      <c r="AV49" s="90" t="b">
        <f t="shared" si="62"/>
        <v>0</v>
      </c>
      <c r="AW49" s="90" t="str">
        <f t="shared" si="63"/>
        <v>#N/A</v>
      </c>
      <c r="AX49" s="91">
        <f t="shared" ref="AX49:AY49" si="93">S49-TODAY()</f>
        <v>-42864</v>
      </c>
      <c r="AY49" s="91">
        <f t="shared" si="93"/>
        <v>-42864</v>
      </c>
      <c r="AZ49" s="90">
        <f t="shared" si="65"/>
        <v>-1429</v>
      </c>
      <c r="BA49" s="90" t="str">
        <f t="shared" si="66"/>
        <v>Unplanned</v>
      </c>
      <c r="BB49" s="92">
        <f t="shared" si="67"/>
        <v>0</v>
      </c>
    </row>
    <row r="50" ht="42.75" customHeight="1">
      <c r="A50" s="58"/>
      <c r="B50" s="59"/>
      <c r="C50" s="59"/>
      <c r="D50" s="61">
        <f t="shared" si="2"/>
        <v>0</v>
      </c>
      <c r="E50" s="62"/>
      <c r="F50" s="63"/>
      <c r="G50" s="64"/>
      <c r="H50" s="65"/>
      <c r="I50" s="65"/>
      <c r="J50" s="67"/>
      <c r="K50" s="59"/>
      <c r="L50" s="68"/>
      <c r="M50" s="69"/>
      <c r="N50" s="70"/>
      <c r="O50" s="71"/>
      <c r="P50" s="93"/>
      <c r="Q50" s="93"/>
      <c r="R50" s="59"/>
      <c r="S50" s="74"/>
      <c r="T50" s="74"/>
      <c r="U50" s="75"/>
      <c r="V50" s="94"/>
      <c r="W50" s="95"/>
      <c r="X50" s="78">
        <f t="shared" si="3"/>
        <v>0</v>
      </c>
      <c r="Y50" s="78">
        <f t="shared" si="4"/>
        <v>0.1</v>
      </c>
      <c r="Z50" s="78">
        <f t="shared" si="5"/>
        <v>0</v>
      </c>
      <c r="AA50" s="78">
        <f t="shared" si="6"/>
        <v>0.1</v>
      </c>
      <c r="AB50" s="79"/>
      <c r="AC50" s="80"/>
      <c r="AD50" s="59"/>
      <c r="AE50" s="81"/>
      <c r="AF50" s="81"/>
      <c r="AG50" s="82"/>
      <c r="AH50" s="83"/>
      <c r="AI50" s="84" t="str">
        <f t="shared" si="7"/>
        <v>FALSE</v>
      </c>
      <c r="AJ50" s="85">
        <f t="shared" si="8"/>
        <v>2</v>
      </c>
      <c r="AK50" s="84" t="b">
        <f t="shared" si="9"/>
        <v>0</v>
      </c>
      <c r="AL50" s="84" t="b">
        <f t="shared" si="10"/>
        <v>0</v>
      </c>
      <c r="AM50" s="84" t="str">
        <f t="shared" si="11"/>
        <v>#N/A</v>
      </c>
      <c r="AN50" s="86">
        <f t="shared" ref="AN50:AO50" si="94">S50-TODAY()</f>
        <v>-42864</v>
      </c>
      <c r="AO50" s="86">
        <f t="shared" si="94"/>
        <v>-42864</v>
      </c>
      <c r="AP50" s="84">
        <f t="shared" si="13"/>
        <v>-1429</v>
      </c>
      <c r="AQ50" s="84" t="str">
        <f t="shared" si="14"/>
        <v>Unplanned</v>
      </c>
      <c r="AR50" s="87">
        <f t="shared" si="15"/>
        <v>0</v>
      </c>
      <c r="AS50" s="88" t="str">
        <f t="shared" si="59"/>
        <v>FALSE</v>
      </c>
      <c r="AT50" s="89">
        <f t="shared" si="60"/>
        <v>2</v>
      </c>
      <c r="AU50" s="90" t="b">
        <f t="shared" si="61"/>
        <v>0</v>
      </c>
      <c r="AV50" s="90" t="b">
        <f t="shared" si="62"/>
        <v>0</v>
      </c>
      <c r="AW50" s="90" t="str">
        <f t="shared" si="63"/>
        <v>#N/A</v>
      </c>
      <c r="AX50" s="91">
        <f t="shared" ref="AX50:AY50" si="95">S50-TODAY()</f>
        <v>-42864</v>
      </c>
      <c r="AY50" s="91">
        <f t="shared" si="95"/>
        <v>-42864</v>
      </c>
      <c r="AZ50" s="90">
        <f t="shared" si="65"/>
        <v>-1429</v>
      </c>
      <c r="BA50" s="90" t="str">
        <f t="shared" si="66"/>
        <v>Unplanned</v>
      </c>
      <c r="BB50" s="92">
        <f t="shared" si="67"/>
        <v>0</v>
      </c>
    </row>
    <row r="51" ht="42.75" customHeight="1">
      <c r="A51" s="58"/>
      <c r="B51" s="59"/>
      <c r="C51" s="59"/>
      <c r="D51" s="61">
        <f t="shared" si="2"/>
        <v>0</v>
      </c>
      <c r="E51" s="62"/>
      <c r="F51" s="63"/>
      <c r="G51" s="64"/>
      <c r="H51" s="65"/>
      <c r="I51" s="65"/>
      <c r="J51" s="67"/>
      <c r="K51" s="59"/>
      <c r="L51" s="68"/>
      <c r="M51" s="69"/>
      <c r="N51" s="70"/>
      <c r="O51" s="71"/>
      <c r="P51" s="93"/>
      <c r="Q51" s="93"/>
      <c r="R51" s="59"/>
      <c r="S51" s="74"/>
      <c r="T51" s="74"/>
      <c r="U51" s="75"/>
      <c r="V51" s="94"/>
      <c r="W51" s="95"/>
      <c r="X51" s="78">
        <f t="shared" si="3"/>
        <v>0</v>
      </c>
      <c r="Y51" s="78">
        <f t="shared" si="4"/>
        <v>0.1</v>
      </c>
      <c r="Z51" s="78">
        <f t="shared" si="5"/>
        <v>0</v>
      </c>
      <c r="AA51" s="78">
        <f t="shared" si="6"/>
        <v>0.1</v>
      </c>
      <c r="AB51" s="79"/>
      <c r="AC51" s="80"/>
      <c r="AD51" s="59"/>
      <c r="AE51" s="81"/>
      <c r="AF51" s="81"/>
      <c r="AG51" s="82"/>
      <c r="AH51" s="83"/>
      <c r="AI51" s="84" t="str">
        <f t="shared" si="7"/>
        <v>FALSE</v>
      </c>
      <c r="AJ51" s="85">
        <f t="shared" si="8"/>
        <v>2</v>
      </c>
      <c r="AK51" s="84" t="b">
        <f t="shared" si="9"/>
        <v>0</v>
      </c>
      <c r="AL51" s="84" t="b">
        <f t="shared" si="10"/>
        <v>0</v>
      </c>
      <c r="AM51" s="84" t="str">
        <f t="shared" si="11"/>
        <v>#N/A</v>
      </c>
      <c r="AN51" s="86">
        <f t="shared" ref="AN51:AO51" si="96">S51-TODAY()</f>
        <v>-42864</v>
      </c>
      <c r="AO51" s="86">
        <f t="shared" si="96"/>
        <v>-42864</v>
      </c>
      <c r="AP51" s="84">
        <f t="shared" si="13"/>
        <v>-1429</v>
      </c>
      <c r="AQ51" s="84" t="str">
        <f t="shared" si="14"/>
        <v>Unplanned</v>
      </c>
      <c r="AR51" s="87">
        <f t="shared" si="15"/>
        <v>0</v>
      </c>
      <c r="AS51" s="88" t="str">
        <f t="shared" si="59"/>
        <v>FALSE</v>
      </c>
      <c r="AT51" s="89">
        <f t="shared" si="60"/>
        <v>2</v>
      </c>
      <c r="AU51" s="90" t="b">
        <f t="shared" si="61"/>
        <v>0</v>
      </c>
      <c r="AV51" s="90" t="b">
        <f t="shared" si="62"/>
        <v>0</v>
      </c>
      <c r="AW51" s="90" t="str">
        <f t="shared" si="63"/>
        <v>#N/A</v>
      </c>
      <c r="AX51" s="91">
        <f t="shared" ref="AX51:AY51" si="97">S51-TODAY()</f>
        <v>-42864</v>
      </c>
      <c r="AY51" s="91">
        <f t="shared" si="97"/>
        <v>-42864</v>
      </c>
      <c r="AZ51" s="90">
        <f t="shared" si="65"/>
        <v>-1429</v>
      </c>
      <c r="BA51" s="90" t="str">
        <f t="shared" si="66"/>
        <v>Unplanned</v>
      </c>
      <c r="BB51" s="92">
        <f t="shared" si="67"/>
        <v>0</v>
      </c>
    </row>
    <row r="52" ht="42.75" customHeight="1">
      <c r="A52" s="58"/>
      <c r="B52" s="59"/>
      <c r="C52" s="59"/>
      <c r="D52" s="61">
        <f t="shared" si="2"/>
        <v>0</v>
      </c>
      <c r="E52" s="62"/>
      <c r="F52" s="63"/>
      <c r="G52" s="64"/>
      <c r="H52" s="65"/>
      <c r="I52" s="65"/>
      <c r="J52" s="67"/>
      <c r="K52" s="59"/>
      <c r="L52" s="68"/>
      <c r="M52" s="69"/>
      <c r="N52" s="70"/>
      <c r="O52" s="71"/>
      <c r="P52" s="93"/>
      <c r="Q52" s="93"/>
      <c r="R52" s="59"/>
      <c r="S52" s="74"/>
      <c r="T52" s="74"/>
      <c r="U52" s="75"/>
      <c r="V52" s="94"/>
      <c r="W52" s="95"/>
      <c r="X52" s="78">
        <f t="shared" si="3"/>
        <v>0</v>
      </c>
      <c r="Y52" s="78">
        <f t="shared" si="4"/>
        <v>0.1</v>
      </c>
      <c r="Z52" s="78">
        <f t="shared" si="5"/>
        <v>0</v>
      </c>
      <c r="AA52" s="78">
        <f t="shared" si="6"/>
        <v>0.1</v>
      </c>
      <c r="AB52" s="79"/>
      <c r="AC52" s="80"/>
      <c r="AD52" s="59"/>
      <c r="AE52" s="81"/>
      <c r="AF52" s="81"/>
      <c r="AG52" s="82"/>
      <c r="AH52" s="83"/>
      <c r="AI52" s="84" t="str">
        <f t="shared" si="7"/>
        <v>FALSE</v>
      </c>
      <c r="AJ52" s="85">
        <f t="shared" si="8"/>
        <v>2</v>
      </c>
      <c r="AK52" s="84" t="b">
        <f t="shared" si="9"/>
        <v>0</v>
      </c>
      <c r="AL52" s="84" t="b">
        <f t="shared" si="10"/>
        <v>0</v>
      </c>
      <c r="AM52" s="84" t="str">
        <f t="shared" si="11"/>
        <v>#N/A</v>
      </c>
      <c r="AN52" s="86">
        <f t="shared" ref="AN52:AO52" si="98">S52-TODAY()</f>
        <v>-42864</v>
      </c>
      <c r="AO52" s="86">
        <f t="shared" si="98"/>
        <v>-42864</v>
      </c>
      <c r="AP52" s="84">
        <f t="shared" si="13"/>
        <v>-1429</v>
      </c>
      <c r="AQ52" s="84" t="str">
        <f t="shared" si="14"/>
        <v>Unplanned</v>
      </c>
      <c r="AR52" s="87">
        <f t="shared" si="15"/>
        <v>0</v>
      </c>
      <c r="AS52" s="88" t="str">
        <f t="shared" si="59"/>
        <v>FALSE</v>
      </c>
      <c r="AT52" s="89">
        <f t="shared" si="60"/>
        <v>2</v>
      </c>
      <c r="AU52" s="90" t="b">
        <f t="shared" si="61"/>
        <v>0</v>
      </c>
      <c r="AV52" s="90" t="b">
        <f t="shared" si="62"/>
        <v>0</v>
      </c>
      <c r="AW52" s="90" t="str">
        <f t="shared" si="63"/>
        <v>#N/A</v>
      </c>
      <c r="AX52" s="91">
        <f t="shared" ref="AX52:AY52" si="99">S52-TODAY()</f>
        <v>-42864</v>
      </c>
      <c r="AY52" s="91">
        <f t="shared" si="99"/>
        <v>-42864</v>
      </c>
      <c r="AZ52" s="90">
        <f t="shared" si="65"/>
        <v>-1429</v>
      </c>
      <c r="BA52" s="90" t="str">
        <f t="shared" si="66"/>
        <v>Unplanned</v>
      </c>
      <c r="BB52" s="92">
        <f t="shared" si="67"/>
        <v>0</v>
      </c>
    </row>
    <row r="53" ht="42.75" customHeight="1">
      <c r="A53" s="58"/>
      <c r="B53" s="59"/>
      <c r="C53" s="59"/>
      <c r="D53" s="61">
        <f t="shared" si="2"/>
        <v>0</v>
      </c>
      <c r="E53" s="62"/>
      <c r="F53" s="63"/>
      <c r="G53" s="64"/>
      <c r="H53" s="65"/>
      <c r="I53" s="65"/>
      <c r="J53" s="67"/>
      <c r="K53" s="59"/>
      <c r="L53" s="68"/>
      <c r="M53" s="69"/>
      <c r="N53" s="70"/>
      <c r="O53" s="71"/>
      <c r="P53" s="93"/>
      <c r="Q53" s="93"/>
      <c r="R53" s="59"/>
      <c r="S53" s="74"/>
      <c r="T53" s="74"/>
      <c r="U53" s="75"/>
      <c r="V53" s="94"/>
      <c r="W53" s="95"/>
      <c r="X53" s="78">
        <f t="shared" si="3"/>
        <v>0</v>
      </c>
      <c r="Y53" s="78">
        <f t="shared" si="4"/>
        <v>0.1</v>
      </c>
      <c r="Z53" s="78">
        <f t="shared" si="5"/>
        <v>0</v>
      </c>
      <c r="AA53" s="78">
        <f t="shared" si="6"/>
        <v>0.1</v>
      </c>
      <c r="AB53" s="79"/>
      <c r="AC53" s="80"/>
      <c r="AD53" s="59"/>
      <c r="AE53" s="81"/>
      <c r="AF53" s="81"/>
      <c r="AG53" s="82"/>
      <c r="AH53" s="83"/>
      <c r="AI53" s="84" t="str">
        <f t="shared" si="7"/>
        <v>FALSE</v>
      </c>
      <c r="AJ53" s="85">
        <f t="shared" si="8"/>
        <v>2</v>
      </c>
      <c r="AK53" s="84" t="b">
        <f t="shared" si="9"/>
        <v>0</v>
      </c>
      <c r="AL53" s="84" t="b">
        <f t="shared" si="10"/>
        <v>0</v>
      </c>
      <c r="AM53" s="84" t="str">
        <f t="shared" si="11"/>
        <v>#N/A</v>
      </c>
      <c r="AN53" s="86">
        <f t="shared" ref="AN53:AO53" si="100">S53-TODAY()</f>
        <v>-42864</v>
      </c>
      <c r="AO53" s="86">
        <f t="shared" si="100"/>
        <v>-42864</v>
      </c>
      <c r="AP53" s="84">
        <f t="shared" si="13"/>
        <v>-1429</v>
      </c>
      <c r="AQ53" s="84" t="str">
        <f t="shared" si="14"/>
        <v>Unplanned</v>
      </c>
      <c r="AR53" s="87">
        <f t="shared" si="15"/>
        <v>0</v>
      </c>
      <c r="AS53" s="88" t="str">
        <f t="shared" si="59"/>
        <v>FALSE</v>
      </c>
      <c r="AT53" s="89">
        <f t="shared" si="60"/>
        <v>2</v>
      </c>
      <c r="AU53" s="90" t="b">
        <f t="shared" si="61"/>
        <v>0</v>
      </c>
      <c r="AV53" s="90" t="b">
        <f t="shared" si="62"/>
        <v>0</v>
      </c>
      <c r="AW53" s="90" t="str">
        <f t="shared" si="63"/>
        <v>#N/A</v>
      </c>
      <c r="AX53" s="91">
        <f t="shared" ref="AX53:AY53" si="101">S53-TODAY()</f>
        <v>-42864</v>
      </c>
      <c r="AY53" s="91">
        <f t="shared" si="101"/>
        <v>-42864</v>
      </c>
      <c r="AZ53" s="90">
        <f t="shared" si="65"/>
        <v>-1429</v>
      </c>
      <c r="BA53" s="90" t="str">
        <f t="shared" si="66"/>
        <v>Unplanned</v>
      </c>
      <c r="BB53" s="92">
        <f t="shared" si="67"/>
        <v>0</v>
      </c>
    </row>
    <row r="54" ht="42.75" customHeight="1">
      <c r="A54" s="58"/>
      <c r="B54" s="59"/>
      <c r="C54" s="59"/>
      <c r="D54" s="61">
        <f t="shared" si="2"/>
        <v>0</v>
      </c>
      <c r="E54" s="62"/>
      <c r="F54" s="63"/>
      <c r="G54" s="64"/>
      <c r="H54" s="65"/>
      <c r="I54" s="65"/>
      <c r="J54" s="67"/>
      <c r="K54" s="59"/>
      <c r="L54" s="68"/>
      <c r="M54" s="69"/>
      <c r="N54" s="70"/>
      <c r="O54" s="71"/>
      <c r="P54" s="93"/>
      <c r="Q54" s="93"/>
      <c r="R54" s="59"/>
      <c r="S54" s="74"/>
      <c r="T54" s="74"/>
      <c r="U54" s="75"/>
      <c r="V54" s="94"/>
      <c r="W54" s="95"/>
      <c r="X54" s="78">
        <f t="shared" si="3"/>
        <v>0</v>
      </c>
      <c r="Y54" s="78">
        <f t="shared" si="4"/>
        <v>0.1</v>
      </c>
      <c r="Z54" s="78">
        <f t="shared" si="5"/>
        <v>0</v>
      </c>
      <c r="AA54" s="78">
        <f t="shared" si="6"/>
        <v>0.1</v>
      </c>
      <c r="AB54" s="79"/>
      <c r="AC54" s="80"/>
      <c r="AD54" s="59"/>
      <c r="AE54" s="81"/>
      <c r="AF54" s="81"/>
      <c r="AG54" s="82"/>
      <c r="AH54" s="83"/>
      <c r="AI54" s="84" t="str">
        <f t="shared" si="7"/>
        <v>FALSE</v>
      </c>
      <c r="AJ54" s="85">
        <f t="shared" si="8"/>
        <v>2</v>
      </c>
      <c r="AK54" s="84" t="b">
        <f t="shared" si="9"/>
        <v>0</v>
      </c>
      <c r="AL54" s="84" t="b">
        <f t="shared" si="10"/>
        <v>0</v>
      </c>
      <c r="AM54" s="84" t="str">
        <f t="shared" si="11"/>
        <v>#N/A</v>
      </c>
      <c r="AN54" s="86">
        <f t="shared" ref="AN54:AO54" si="102">S54-TODAY()</f>
        <v>-42864</v>
      </c>
      <c r="AO54" s="86">
        <f t="shared" si="102"/>
        <v>-42864</v>
      </c>
      <c r="AP54" s="84">
        <f t="shared" si="13"/>
        <v>-1429</v>
      </c>
      <c r="AQ54" s="84" t="str">
        <f t="shared" si="14"/>
        <v>Unplanned</v>
      </c>
      <c r="AR54" s="87">
        <f t="shared" si="15"/>
        <v>0</v>
      </c>
      <c r="AS54" s="88" t="str">
        <f t="shared" si="59"/>
        <v>FALSE</v>
      </c>
      <c r="AT54" s="89">
        <f t="shared" si="60"/>
        <v>2</v>
      </c>
      <c r="AU54" s="90" t="b">
        <f t="shared" si="61"/>
        <v>0</v>
      </c>
      <c r="AV54" s="90" t="b">
        <f t="shared" si="62"/>
        <v>0</v>
      </c>
      <c r="AW54" s="90" t="str">
        <f t="shared" si="63"/>
        <v>#N/A</v>
      </c>
      <c r="AX54" s="91">
        <f t="shared" ref="AX54:AY54" si="103">S54-TODAY()</f>
        <v>-42864</v>
      </c>
      <c r="AY54" s="91">
        <f t="shared" si="103"/>
        <v>-42864</v>
      </c>
      <c r="AZ54" s="90">
        <f t="shared" si="65"/>
        <v>-1429</v>
      </c>
      <c r="BA54" s="90" t="str">
        <f t="shared" si="66"/>
        <v>Unplanned</v>
      </c>
      <c r="BB54" s="92">
        <f t="shared" si="67"/>
        <v>0</v>
      </c>
    </row>
    <row r="55" ht="42.75" customHeight="1">
      <c r="A55" s="58"/>
      <c r="B55" s="59"/>
      <c r="C55" s="59"/>
      <c r="D55" s="61">
        <f t="shared" si="2"/>
        <v>0</v>
      </c>
      <c r="E55" s="62"/>
      <c r="F55" s="63"/>
      <c r="G55" s="64"/>
      <c r="H55" s="65"/>
      <c r="I55" s="65"/>
      <c r="J55" s="67"/>
      <c r="K55" s="59"/>
      <c r="L55" s="68"/>
      <c r="M55" s="69"/>
      <c r="N55" s="70"/>
      <c r="O55" s="71"/>
      <c r="P55" s="93"/>
      <c r="Q55" s="93"/>
      <c r="R55" s="59"/>
      <c r="S55" s="74"/>
      <c r="T55" s="74"/>
      <c r="U55" s="75"/>
      <c r="V55" s="94"/>
      <c r="W55" s="95"/>
      <c r="X55" s="78">
        <f t="shared" si="3"/>
        <v>0</v>
      </c>
      <c r="Y55" s="78">
        <f t="shared" si="4"/>
        <v>0.1</v>
      </c>
      <c r="Z55" s="78">
        <f t="shared" si="5"/>
        <v>0</v>
      </c>
      <c r="AA55" s="78">
        <f t="shared" si="6"/>
        <v>0.1</v>
      </c>
      <c r="AB55" s="79"/>
      <c r="AC55" s="80"/>
      <c r="AD55" s="59"/>
      <c r="AE55" s="81"/>
      <c r="AF55" s="81"/>
      <c r="AG55" s="82"/>
      <c r="AH55" s="83"/>
      <c r="AI55" s="84" t="str">
        <f t="shared" si="7"/>
        <v>FALSE</v>
      </c>
      <c r="AJ55" s="85">
        <f t="shared" si="8"/>
        <v>2</v>
      </c>
      <c r="AK55" s="84" t="b">
        <f t="shared" si="9"/>
        <v>0</v>
      </c>
      <c r="AL55" s="84" t="b">
        <f t="shared" si="10"/>
        <v>0</v>
      </c>
      <c r="AM55" s="84" t="str">
        <f t="shared" si="11"/>
        <v>#N/A</v>
      </c>
      <c r="AN55" s="86">
        <f t="shared" ref="AN55:AO55" si="104">S55-TODAY()</f>
        <v>-42864</v>
      </c>
      <c r="AO55" s="86">
        <f t="shared" si="104"/>
        <v>-42864</v>
      </c>
      <c r="AP55" s="84">
        <f t="shared" si="13"/>
        <v>-1429</v>
      </c>
      <c r="AQ55" s="84" t="str">
        <f t="shared" si="14"/>
        <v>Unplanned</v>
      </c>
      <c r="AR55" s="87">
        <f t="shared" si="15"/>
        <v>0</v>
      </c>
      <c r="AS55" s="88" t="str">
        <f t="shared" si="59"/>
        <v>FALSE</v>
      </c>
      <c r="AT55" s="89">
        <f t="shared" si="60"/>
        <v>2</v>
      </c>
      <c r="AU55" s="90" t="b">
        <f t="shared" si="61"/>
        <v>0</v>
      </c>
      <c r="AV55" s="90" t="b">
        <f t="shared" si="62"/>
        <v>0</v>
      </c>
      <c r="AW55" s="90" t="str">
        <f t="shared" si="63"/>
        <v>#N/A</v>
      </c>
      <c r="AX55" s="91">
        <f t="shared" ref="AX55:AY55" si="105">S55-TODAY()</f>
        <v>-42864</v>
      </c>
      <c r="AY55" s="91">
        <f t="shared" si="105"/>
        <v>-42864</v>
      </c>
      <c r="AZ55" s="90">
        <f t="shared" si="65"/>
        <v>-1429</v>
      </c>
      <c r="BA55" s="90" t="str">
        <f t="shared" si="66"/>
        <v>Unplanned</v>
      </c>
      <c r="BB55" s="92">
        <f t="shared" si="67"/>
        <v>0</v>
      </c>
    </row>
    <row r="56" ht="42.75" customHeight="1">
      <c r="A56" s="58"/>
      <c r="B56" s="59"/>
      <c r="C56" s="59"/>
      <c r="D56" s="61">
        <f t="shared" si="2"/>
        <v>0</v>
      </c>
      <c r="E56" s="62"/>
      <c r="F56" s="63"/>
      <c r="G56" s="64"/>
      <c r="H56" s="65"/>
      <c r="I56" s="65"/>
      <c r="J56" s="67"/>
      <c r="K56" s="59"/>
      <c r="L56" s="68"/>
      <c r="M56" s="69"/>
      <c r="N56" s="70"/>
      <c r="O56" s="71"/>
      <c r="P56" s="93"/>
      <c r="Q56" s="93"/>
      <c r="R56" s="59"/>
      <c r="S56" s="74"/>
      <c r="T56" s="74"/>
      <c r="U56" s="75"/>
      <c r="V56" s="94"/>
      <c r="W56" s="95"/>
      <c r="X56" s="78">
        <f t="shared" si="3"/>
        <v>0</v>
      </c>
      <c r="Y56" s="78">
        <f t="shared" si="4"/>
        <v>0.1</v>
      </c>
      <c r="Z56" s="78">
        <f t="shared" si="5"/>
        <v>0</v>
      </c>
      <c r="AA56" s="78">
        <f t="shared" si="6"/>
        <v>0.1</v>
      </c>
      <c r="AB56" s="79"/>
      <c r="AC56" s="80"/>
      <c r="AD56" s="59"/>
      <c r="AE56" s="81"/>
      <c r="AF56" s="81"/>
      <c r="AG56" s="82"/>
      <c r="AH56" s="83"/>
      <c r="AI56" s="84" t="str">
        <f t="shared" si="7"/>
        <v>FALSE</v>
      </c>
      <c r="AJ56" s="85">
        <f t="shared" si="8"/>
        <v>2</v>
      </c>
      <c r="AK56" s="84" t="b">
        <f t="shared" si="9"/>
        <v>0</v>
      </c>
      <c r="AL56" s="84" t="b">
        <f t="shared" si="10"/>
        <v>0</v>
      </c>
      <c r="AM56" s="84" t="str">
        <f t="shared" si="11"/>
        <v>#N/A</v>
      </c>
      <c r="AN56" s="86">
        <f t="shared" ref="AN56:AO56" si="106">S56-TODAY()</f>
        <v>-42864</v>
      </c>
      <c r="AO56" s="86">
        <f t="shared" si="106"/>
        <v>-42864</v>
      </c>
      <c r="AP56" s="84">
        <f t="shared" si="13"/>
        <v>-1429</v>
      </c>
      <c r="AQ56" s="84" t="str">
        <f t="shared" si="14"/>
        <v>Unplanned</v>
      </c>
      <c r="AR56" s="87">
        <f t="shared" si="15"/>
        <v>0</v>
      </c>
      <c r="AS56" s="88" t="str">
        <f t="shared" si="59"/>
        <v>FALSE</v>
      </c>
      <c r="AT56" s="89">
        <f t="shared" si="60"/>
        <v>2</v>
      </c>
      <c r="AU56" s="90" t="b">
        <f t="shared" si="61"/>
        <v>0</v>
      </c>
      <c r="AV56" s="90" t="b">
        <f t="shared" si="62"/>
        <v>0</v>
      </c>
      <c r="AW56" s="90" t="str">
        <f t="shared" si="63"/>
        <v>#N/A</v>
      </c>
      <c r="AX56" s="91">
        <f t="shared" ref="AX56:AY56" si="107">S56-TODAY()</f>
        <v>-42864</v>
      </c>
      <c r="AY56" s="91">
        <f t="shared" si="107"/>
        <v>-42864</v>
      </c>
      <c r="AZ56" s="90">
        <f t="shared" si="65"/>
        <v>-1429</v>
      </c>
      <c r="BA56" s="90" t="str">
        <f t="shared" si="66"/>
        <v>Unplanned</v>
      </c>
      <c r="BB56" s="92">
        <f t="shared" si="67"/>
        <v>0</v>
      </c>
    </row>
    <row r="57" ht="42.75" customHeight="1">
      <c r="A57" s="58"/>
      <c r="B57" s="59"/>
      <c r="C57" s="59"/>
      <c r="D57" s="61">
        <f t="shared" si="2"/>
        <v>0</v>
      </c>
      <c r="E57" s="62"/>
      <c r="F57" s="63"/>
      <c r="G57" s="64"/>
      <c r="H57" s="65"/>
      <c r="I57" s="65"/>
      <c r="J57" s="67"/>
      <c r="K57" s="59"/>
      <c r="L57" s="68"/>
      <c r="M57" s="69"/>
      <c r="N57" s="70"/>
      <c r="O57" s="71"/>
      <c r="P57" s="93"/>
      <c r="Q57" s="93"/>
      <c r="R57" s="59"/>
      <c r="S57" s="74"/>
      <c r="T57" s="74"/>
      <c r="U57" s="75"/>
      <c r="V57" s="94"/>
      <c r="W57" s="95"/>
      <c r="X57" s="78">
        <f t="shared" si="3"/>
        <v>0</v>
      </c>
      <c r="Y57" s="78">
        <f t="shared" si="4"/>
        <v>0.1</v>
      </c>
      <c r="Z57" s="78">
        <f t="shared" si="5"/>
        <v>0</v>
      </c>
      <c r="AA57" s="78">
        <f t="shared" si="6"/>
        <v>0.1</v>
      </c>
      <c r="AB57" s="79"/>
      <c r="AC57" s="80"/>
      <c r="AD57" s="59"/>
      <c r="AE57" s="81"/>
      <c r="AF57" s="81"/>
      <c r="AG57" s="82"/>
      <c r="AH57" s="83"/>
      <c r="AI57" s="84" t="str">
        <f t="shared" si="7"/>
        <v>FALSE</v>
      </c>
      <c r="AJ57" s="85">
        <f t="shared" si="8"/>
        <v>2</v>
      </c>
      <c r="AK57" s="84" t="b">
        <f t="shared" si="9"/>
        <v>0</v>
      </c>
      <c r="AL57" s="84" t="b">
        <f t="shared" si="10"/>
        <v>0</v>
      </c>
      <c r="AM57" s="84" t="str">
        <f t="shared" si="11"/>
        <v>#N/A</v>
      </c>
      <c r="AN57" s="86">
        <f t="shared" ref="AN57:AO57" si="108">S57-TODAY()</f>
        <v>-42864</v>
      </c>
      <c r="AO57" s="86">
        <f t="shared" si="108"/>
        <v>-42864</v>
      </c>
      <c r="AP57" s="84">
        <f t="shared" si="13"/>
        <v>-1429</v>
      </c>
      <c r="AQ57" s="84" t="str">
        <f t="shared" si="14"/>
        <v>Unplanned</v>
      </c>
      <c r="AR57" s="87">
        <f t="shared" si="15"/>
        <v>0</v>
      </c>
      <c r="AS57" s="88" t="str">
        <f t="shared" si="59"/>
        <v>FALSE</v>
      </c>
      <c r="AT57" s="89">
        <f t="shared" si="60"/>
        <v>2</v>
      </c>
      <c r="AU57" s="90" t="b">
        <f t="shared" si="61"/>
        <v>0</v>
      </c>
      <c r="AV57" s="90" t="b">
        <f t="shared" si="62"/>
        <v>0</v>
      </c>
      <c r="AW57" s="90" t="str">
        <f t="shared" si="63"/>
        <v>#N/A</v>
      </c>
      <c r="AX57" s="91">
        <f t="shared" ref="AX57:AY57" si="109">S57-TODAY()</f>
        <v>-42864</v>
      </c>
      <c r="AY57" s="91">
        <f t="shared" si="109"/>
        <v>-42864</v>
      </c>
      <c r="AZ57" s="90">
        <f t="shared" si="65"/>
        <v>-1429</v>
      </c>
      <c r="BA57" s="90" t="str">
        <f t="shared" si="66"/>
        <v>Unplanned</v>
      </c>
      <c r="BB57" s="92">
        <f t="shared" si="67"/>
        <v>0</v>
      </c>
    </row>
    <row r="58" ht="42.75" customHeight="1">
      <c r="A58" s="58"/>
      <c r="B58" s="59"/>
      <c r="C58" s="59"/>
      <c r="D58" s="61">
        <f t="shared" si="2"/>
        <v>0</v>
      </c>
      <c r="E58" s="62"/>
      <c r="F58" s="63"/>
      <c r="G58" s="64"/>
      <c r="H58" s="65"/>
      <c r="I58" s="65"/>
      <c r="J58" s="67"/>
      <c r="K58" s="59"/>
      <c r="L58" s="68"/>
      <c r="M58" s="69"/>
      <c r="N58" s="70"/>
      <c r="O58" s="71"/>
      <c r="P58" s="93"/>
      <c r="Q58" s="93"/>
      <c r="R58" s="59"/>
      <c r="S58" s="74"/>
      <c r="T58" s="74"/>
      <c r="U58" s="75"/>
      <c r="V58" s="94"/>
      <c r="W58" s="95"/>
      <c r="X58" s="78">
        <f t="shared" si="3"/>
        <v>0</v>
      </c>
      <c r="Y58" s="78">
        <f t="shared" si="4"/>
        <v>0.1</v>
      </c>
      <c r="Z58" s="78">
        <f t="shared" si="5"/>
        <v>0</v>
      </c>
      <c r="AA58" s="78">
        <f t="shared" si="6"/>
        <v>0.1</v>
      </c>
      <c r="AB58" s="79"/>
      <c r="AC58" s="80"/>
      <c r="AD58" s="59"/>
      <c r="AE58" s="81"/>
      <c r="AF58" s="81"/>
      <c r="AG58" s="82"/>
      <c r="AH58" s="83"/>
      <c r="AI58" s="84" t="str">
        <f t="shared" si="7"/>
        <v>FALSE</v>
      </c>
      <c r="AJ58" s="85">
        <f t="shared" si="8"/>
        <v>2</v>
      </c>
      <c r="AK58" s="84" t="b">
        <f t="shared" si="9"/>
        <v>0</v>
      </c>
      <c r="AL58" s="84" t="b">
        <f t="shared" si="10"/>
        <v>0</v>
      </c>
      <c r="AM58" s="84" t="str">
        <f t="shared" si="11"/>
        <v>#N/A</v>
      </c>
      <c r="AN58" s="86">
        <f t="shared" ref="AN58:AO58" si="110">S58-TODAY()</f>
        <v>-42864</v>
      </c>
      <c r="AO58" s="86">
        <f t="shared" si="110"/>
        <v>-42864</v>
      </c>
      <c r="AP58" s="84">
        <f t="shared" si="13"/>
        <v>-1429</v>
      </c>
      <c r="AQ58" s="84" t="str">
        <f t="shared" si="14"/>
        <v>Unplanned</v>
      </c>
      <c r="AR58" s="87">
        <f t="shared" si="15"/>
        <v>0</v>
      </c>
      <c r="AS58" s="88" t="str">
        <f t="shared" si="59"/>
        <v>FALSE</v>
      </c>
      <c r="AT58" s="89">
        <f t="shared" si="60"/>
        <v>2</v>
      </c>
      <c r="AU58" s="90" t="b">
        <f t="shared" si="61"/>
        <v>0</v>
      </c>
      <c r="AV58" s="90" t="b">
        <f t="shared" si="62"/>
        <v>0</v>
      </c>
      <c r="AW58" s="90" t="str">
        <f t="shared" si="63"/>
        <v>#N/A</v>
      </c>
      <c r="AX58" s="91">
        <f t="shared" ref="AX58:AY58" si="111">S58-TODAY()</f>
        <v>-42864</v>
      </c>
      <c r="AY58" s="91">
        <f t="shared" si="111"/>
        <v>-42864</v>
      </c>
      <c r="AZ58" s="90">
        <f t="shared" si="65"/>
        <v>-1429</v>
      </c>
      <c r="BA58" s="90" t="str">
        <f t="shared" si="66"/>
        <v>Unplanned</v>
      </c>
      <c r="BB58" s="92">
        <f t="shared" si="67"/>
        <v>0</v>
      </c>
    </row>
    <row r="59" ht="42.75" customHeight="1">
      <c r="A59" s="58"/>
      <c r="B59" s="59"/>
      <c r="C59" s="59"/>
      <c r="D59" s="61">
        <f t="shared" si="2"/>
        <v>0</v>
      </c>
      <c r="E59" s="62"/>
      <c r="F59" s="63"/>
      <c r="G59" s="64"/>
      <c r="H59" s="65"/>
      <c r="I59" s="65"/>
      <c r="J59" s="67"/>
      <c r="K59" s="59"/>
      <c r="L59" s="68"/>
      <c r="M59" s="69"/>
      <c r="N59" s="70"/>
      <c r="O59" s="71"/>
      <c r="P59" s="93"/>
      <c r="Q59" s="93"/>
      <c r="R59" s="59"/>
      <c r="S59" s="74"/>
      <c r="T59" s="74"/>
      <c r="U59" s="75"/>
      <c r="V59" s="94"/>
      <c r="W59" s="95"/>
      <c r="X59" s="78">
        <f t="shared" si="3"/>
        <v>0</v>
      </c>
      <c r="Y59" s="78">
        <f t="shared" si="4"/>
        <v>0.1</v>
      </c>
      <c r="Z59" s="78">
        <f t="shared" si="5"/>
        <v>0</v>
      </c>
      <c r="AA59" s="78">
        <f t="shared" si="6"/>
        <v>0.1</v>
      </c>
      <c r="AB59" s="79"/>
      <c r="AC59" s="80"/>
      <c r="AD59" s="59"/>
      <c r="AE59" s="81"/>
      <c r="AF59" s="81"/>
      <c r="AG59" s="82"/>
      <c r="AH59" s="83"/>
      <c r="AI59" s="84" t="str">
        <f t="shared" si="7"/>
        <v>FALSE</v>
      </c>
      <c r="AJ59" s="85">
        <f t="shared" si="8"/>
        <v>2</v>
      </c>
      <c r="AK59" s="84" t="b">
        <f t="shared" si="9"/>
        <v>0</v>
      </c>
      <c r="AL59" s="84" t="b">
        <f t="shared" si="10"/>
        <v>0</v>
      </c>
      <c r="AM59" s="84" t="str">
        <f t="shared" si="11"/>
        <v>#N/A</v>
      </c>
      <c r="AN59" s="86">
        <f t="shared" ref="AN59:AO59" si="112">S59-TODAY()</f>
        <v>-42864</v>
      </c>
      <c r="AO59" s="86">
        <f t="shared" si="112"/>
        <v>-42864</v>
      </c>
      <c r="AP59" s="84">
        <f t="shared" si="13"/>
        <v>-1429</v>
      </c>
      <c r="AQ59" s="84" t="str">
        <f t="shared" si="14"/>
        <v>Unplanned</v>
      </c>
      <c r="AR59" s="87">
        <f t="shared" si="15"/>
        <v>0</v>
      </c>
      <c r="AS59" s="88" t="str">
        <f t="shared" si="59"/>
        <v>FALSE</v>
      </c>
      <c r="AT59" s="89">
        <f t="shared" si="60"/>
        <v>2</v>
      </c>
      <c r="AU59" s="90" t="b">
        <f t="shared" si="61"/>
        <v>0</v>
      </c>
      <c r="AV59" s="90" t="b">
        <f t="shared" si="62"/>
        <v>0</v>
      </c>
      <c r="AW59" s="90" t="str">
        <f t="shared" si="63"/>
        <v>#N/A</v>
      </c>
      <c r="AX59" s="91">
        <f t="shared" ref="AX59:AY59" si="113">S59-TODAY()</f>
        <v>-42864</v>
      </c>
      <c r="AY59" s="91">
        <f t="shared" si="113"/>
        <v>-42864</v>
      </c>
      <c r="AZ59" s="90">
        <f t="shared" si="65"/>
        <v>-1429</v>
      </c>
      <c r="BA59" s="90" t="str">
        <f t="shared" si="66"/>
        <v>Unplanned</v>
      </c>
      <c r="BB59" s="92">
        <f t="shared" si="67"/>
        <v>0</v>
      </c>
    </row>
    <row r="60" ht="42.75" customHeight="1">
      <c r="A60" s="58"/>
      <c r="B60" s="59"/>
      <c r="C60" s="59"/>
      <c r="D60" s="61">
        <f t="shared" si="2"/>
        <v>0</v>
      </c>
      <c r="E60" s="62"/>
      <c r="F60" s="63"/>
      <c r="G60" s="64"/>
      <c r="H60" s="65"/>
      <c r="I60" s="65"/>
      <c r="J60" s="67"/>
      <c r="K60" s="59"/>
      <c r="L60" s="68"/>
      <c r="M60" s="69"/>
      <c r="N60" s="70"/>
      <c r="O60" s="71"/>
      <c r="P60" s="93"/>
      <c r="Q60" s="93"/>
      <c r="R60" s="59"/>
      <c r="S60" s="74"/>
      <c r="T60" s="74"/>
      <c r="U60" s="75"/>
      <c r="V60" s="94"/>
      <c r="W60" s="95"/>
      <c r="X60" s="78">
        <f t="shared" si="3"/>
        <v>0</v>
      </c>
      <c r="Y60" s="78">
        <f t="shared" si="4"/>
        <v>0.1</v>
      </c>
      <c r="Z60" s="78">
        <f t="shared" si="5"/>
        <v>0</v>
      </c>
      <c r="AA60" s="78">
        <f t="shared" si="6"/>
        <v>0.1</v>
      </c>
      <c r="AB60" s="79"/>
      <c r="AC60" s="80"/>
      <c r="AD60" s="59"/>
      <c r="AE60" s="81"/>
      <c r="AF60" s="81"/>
      <c r="AG60" s="82"/>
      <c r="AH60" s="83"/>
      <c r="AI60" s="84" t="str">
        <f t="shared" si="7"/>
        <v>FALSE</v>
      </c>
      <c r="AJ60" s="85">
        <f t="shared" si="8"/>
        <v>2</v>
      </c>
      <c r="AK60" s="84" t="b">
        <f t="shared" si="9"/>
        <v>0</v>
      </c>
      <c r="AL60" s="84" t="b">
        <f t="shared" si="10"/>
        <v>0</v>
      </c>
      <c r="AM60" s="84" t="str">
        <f t="shared" si="11"/>
        <v>#N/A</v>
      </c>
      <c r="AN60" s="86">
        <f t="shared" ref="AN60:AO60" si="114">S60-TODAY()</f>
        <v>-42864</v>
      </c>
      <c r="AO60" s="86">
        <f t="shared" si="114"/>
        <v>-42864</v>
      </c>
      <c r="AP60" s="84">
        <f t="shared" si="13"/>
        <v>-1429</v>
      </c>
      <c r="AQ60" s="84" t="str">
        <f t="shared" si="14"/>
        <v>Unplanned</v>
      </c>
      <c r="AR60" s="87">
        <f t="shared" si="15"/>
        <v>0</v>
      </c>
      <c r="AS60" s="88" t="str">
        <f t="shared" si="59"/>
        <v>FALSE</v>
      </c>
      <c r="AT60" s="89">
        <f t="shared" si="60"/>
        <v>2</v>
      </c>
      <c r="AU60" s="90" t="b">
        <f t="shared" si="61"/>
        <v>0</v>
      </c>
      <c r="AV60" s="90" t="b">
        <f t="shared" si="62"/>
        <v>0</v>
      </c>
      <c r="AW60" s="90" t="str">
        <f t="shared" si="63"/>
        <v>#N/A</v>
      </c>
      <c r="AX60" s="91">
        <f t="shared" ref="AX60:AY60" si="115">S60-TODAY()</f>
        <v>-42864</v>
      </c>
      <c r="AY60" s="91">
        <f t="shared" si="115"/>
        <v>-42864</v>
      </c>
      <c r="AZ60" s="90">
        <f t="shared" si="65"/>
        <v>-1429</v>
      </c>
      <c r="BA60" s="90" t="str">
        <f t="shared" si="66"/>
        <v>Unplanned</v>
      </c>
      <c r="BB60" s="92">
        <f t="shared" si="67"/>
        <v>0</v>
      </c>
    </row>
    <row r="61" ht="42.75" customHeight="1">
      <c r="A61" s="58"/>
      <c r="B61" s="59"/>
      <c r="C61" s="59"/>
      <c r="D61" s="61">
        <f t="shared" si="2"/>
        <v>0</v>
      </c>
      <c r="E61" s="62"/>
      <c r="F61" s="63"/>
      <c r="G61" s="64"/>
      <c r="H61" s="65"/>
      <c r="I61" s="65"/>
      <c r="J61" s="67"/>
      <c r="K61" s="59"/>
      <c r="L61" s="68"/>
      <c r="M61" s="69"/>
      <c r="N61" s="70"/>
      <c r="O61" s="71"/>
      <c r="P61" s="93"/>
      <c r="Q61" s="93"/>
      <c r="R61" s="59"/>
      <c r="S61" s="74"/>
      <c r="T61" s="74"/>
      <c r="U61" s="75"/>
      <c r="V61" s="94"/>
      <c r="W61" s="95"/>
      <c r="X61" s="78">
        <f t="shared" si="3"/>
        <v>0</v>
      </c>
      <c r="Y61" s="78">
        <f t="shared" si="4"/>
        <v>0.1</v>
      </c>
      <c r="Z61" s="78">
        <f t="shared" si="5"/>
        <v>0</v>
      </c>
      <c r="AA61" s="78">
        <f t="shared" si="6"/>
        <v>0.1</v>
      </c>
      <c r="AB61" s="79"/>
      <c r="AC61" s="80"/>
      <c r="AD61" s="59"/>
      <c r="AE61" s="81"/>
      <c r="AF61" s="81"/>
      <c r="AG61" s="82"/>
      <c r="AH61" s="83"/>
      <c r="AI61" s="84" t="str">
        <f t="shared" si="7"/>
        <v>FALSE</v>
      </c>
      <c r="AJ61" s="85">
        <f t="shared" si="8"/>
        <v>2</v>
      </c>
      <c r="AK61" s="84" t="b">
        <f t="shared" si="9"/>
        <v>0</v>
      </c>
      <c r="AL61" s="84" t="b">
        <f t="shared" si="10"/>
        <v>0</v>
      </c>
      <c r="AM61" s="84" t="str">
        <f t="shared" si="11"/>
        <v>#N/A</v>
      </c>
      <c r="AN61" s="86">
        <f t="shared" ref="AN61:AO61" si="116">S61-TODAY()</f>
        <v>-42864</v>
      </c>
      <c r="AO61" s="86">
        <f t="shared" si="116"/>
        <v>-42864</v>
      </c>
      <c r="AP61" s="84">
        <f t="shared" si="13"/>
        <v>-1429</v>
      </c>
      <c r="AQ61" s="84" t="str">
        <f t="shared" si="14"/>
        <v>Unplanned</v>
      </c>
      <c r="AR61" s="87">
        <f t="shared" si="15"/>
        <v>0</v>
      </c>
      <c r="AS61" s="88" t="str">
        <f t="shared" si="59"/>
        <v>FALSE</v>
      </c>
      <c r="AT61" s="89">
        <f t="shared" si="60"/>
        <v>2</v>
      </c>
      <c r="AU61" s="90" t="b">
        <f t="shared" si="61"/>
        <v>0</v>
      </c>
      <c r="AV61" s="90" t="b">
        <f t="shared" si="62"/>
        <v>0</v>
      </c>
      <c r="AW61" s="90" t="str">
        <f t="shared" si="63"/>
        <v>#N/A</v>
      </c>
      <c r="AX61" s="91">
        <f t="shared" ref="AX61:AY61" si="117">S61-TODAY()</f>
        <v>-42864</v>
      </c>
      <c r="AY61" s="91">
        <f t="shared" si="117"/>
        <v>-42864</v>
      </c>
      <c r="AZ61" s="90">
        <f t="shared" si="65"/>
        <v>-1429</v>
      </c>
      <c r="BA61" s="90" t="str">
        <f t="shared" si="66"/>
        <v>Unplanned</v>
      </c>
      <c r="BB61" s="92">
        <f t="shared" si="67"/>
        <v>0</v>
      </c>
    </row>
    <row r="62" ht="42.75" customHeight="1">
      <c r="A62" s="58"/>
      <c r="B62" s="59"/>
      <c r="C62" s="59"/>
      <c r="D62" s="61">
        <f t="shared" si="2"/>
        <v>0</v>
      </c>
      <c r="E62" s="62"/>
      <c r="F62" s="63"/>
      <c r="G62" s="64"/>
      <c r="H62" s="65"/>
      <c r="I62" s="65"/>
      <c r="J62" s="67"/>
      <c r="K62" s="59"/>
      <c r="L62" s="68"/>
      <c r="M62" s="69"/>
      <c r="N62" s="70"/>
      <c r="O62" s="71"/>
      <c r="P62" s="93"/>
      <c r="Q62" s="93"/>
      <c r="R62" s="59"/>
      <c r="S62" s="74"/>
      <c r="T62" s="74"/>
      <c r="U62" s="75"/>
      <c r="V62" s="94"/>
      <c r="W62" s="95"/>
      <c r="X62" s="78">
        <f t="shared" si="3"/>
        <v>0</v>
      </c>
      <c r="Y62" s="78">
        <f t="shared" si="4"/>
        <v>0.1</v>
      </c>
      <c r="Z62" s="78">
        <f t="shared" si="5"/>
        <v>0</v>
      </c>
      <c r="AA62" s="78">
        <f t="shared" si="6"/>
        <v>0.1</v>
      </c>
      <c r="AB62" s="79"/>
      <c r="AC62" s="80"/>
      <c r="AD62" s="59"/>
      <c r="AE62" s="81"/>
      <c r="AF62" s="81"/>
      <c r="AG62" s="82"/>
      <c r="AH62" s="83"/>
      <c r="AI62" s="84" t="str">
        <f t="shared" si="7"/>
        <v>FALSE</v>
      </c>
      <c r="AJ62" s="85">
        <f t="shared" si="8"/>
        <v>2</v>
      </c>
      <c r="AK62" s="84" t="b">
        <f t="shared" si="9"/>
        <v>0</v>
      </c>
      <c r="AL62" s="84" t="b">
        <f t="shared" si="10"/>
        <v>0</v>
      </c>
      <c r="AM62" s="84" t="str">
        <f t="shared" si="11"/>
        <v>#N/A</v>
      </c>
      <c r="AN62" s="86">
        <f t="shared" ref="AN62:AO62" si="118">S62-TODAY()</f>
        <v>-42864</v>
      </c>
      <c r="AO62" s="86">
        <f t="shared" si="118"/>
        <v>-42864</v>
      </c>
      <c r="AP62" s="84">
        <f t="shared" si="13"/>
        <v>-1429</v>
      </c>
      <c r="AQ62" s="84" t="str">
        <f t="shared" si="14"/>
        <v>Unplanned</v>
      </c>
      <c r="AR62" s="87">
        <f t="shared" si="15"/>
        <v>0</v>
      </c>
      <c r="AS62" s="88" t="str">
        <f t="shared" si="59"/>
        <v>FALSE</v>
      </c>
      <c r="AT62" s="89">
        <f t="shared" si="60"/>
        <v>2</v>
      </c>
      <c r="AU62" s="90" t="b">
        <f t="shared" si="61"/>
        <v>0</v>
      </c>
      <c r="AV62" s="90" t="b">
        <f t="shared" si="62"/>
        <v>0</v>
      </c>
      <c r="AW62" s="90" t="str">
        <f t="shared" si="63"/>
        <v>#N/A</v>
      </c>
      <c r="AX62" s="91">
        <f t="shared" ref="AX62:AY62" si="119">S62-TODAY()</f>
        <v>-42864</v>
      </c>
      <c r="AY62" s="91">
        <f t="shared" si="119"/>
        <v>-42864</v>
      </c>
      <c r="AZ62" s="90">
        <f t="shared" si="65"/>
        <v>-1429</v>
      </c>
      <c r="BA62" s="90" t="str">
        <f t="shared" si="66"/>
        <v>Unplanned</v>
      </c>
      <c r="BB62" s="92">
        <f t="shared" si="67"/>
        <v>0</v>
      </c>
    </row>
    <row r="63" ht="42.75" customHeight="1">
      <c r="A63" s="58"/>
      <c r="B63" s="59"/>
      <c r="C63" s="59"/>
      <c r="D63" s="61">
        <f t="shared" si="2"/>
        <v>0</v>
      </c>
      <c r="E63" s="62"/>
      <c r="F63" s="63"/>
      <c r="G63" s="64"/>
      <c r="H63" s="65"/>
      <c r="I63" s="65"/>
      <c r="J63" s="67"/>
      <c r="K63" s="59"/>
      <c r="L63" s="68"/>
      <c r="M63" s="69"/>
      <c r="N63" s="70"/>
      <c r="O63" s="71"/>
      <c r="P63" s="93"/>
      <c r="Q63" s="93"/>
      <c r="R63" s="59"/>
      <c r="S63" s="74"/>
      <c r="T63" s="74"/>
      <c r="U63" s="75"/>
      <c r="V63" s="94"/>
      <c r="W63" s="95"/>
      <c r="X63" s="78">
        <f t="shared" si="3"/>
        <v>0</v>
      </c>
      <c r="Y63" s="78">
        <f t="shared" si="4"/>
        <v>0.1</v>
      </c>
      <c r="Z63" s="78">
        <f t="shared" si="5"/>
        <v>0</v>
      </c>
      <c r="AA63" s="78">
        <f t="shared" si="6"/>
        <v>0.1</v>
      </c>
      <c r="AB63" s="79"/>
      <c r="AC63" s="80"/>
      <c r="AD63" s="59"/>
      <c r="AE63" s="81"/>
      <c r="AF63" s="81"/>
      <c r="AG63" s="82"/>
      <c r="AH63" s="83"/>
      <c r="AI63" s="84" t="str">
        <f t="shared" si="7"/>
        <v>FALSE</v>
      </c>
      <c r="AJ63" s="85">
        <f t="shared" si="8"/>
        <v>2</v>
      </c>
      <c r="AK63" s="84" t="b">
        <f t="shared" si="9"/>
        <v>0</v>
      </c>
      <c r="AL63" s="84" t="b">
        <f t="shared" si="10"/>
        <v>0</v>
      </c>
      <c r="AM63" s="84" t="str">
        <f t="shared" si="11"/>
        <v>#N/A</v>
      </c>
      <c r="AN63" s="86">
        <f t="shared" ref="AN63:AO63" si="120">S63-TODAY()</f>
        <v>-42864</v>
      </c>
      <c r="AO63" s="86">
        <f t="shared" si="120"/>
        <v>-42864</v>
      </c>
      <c r="AP63" s="84">
        <f t="shared" si="13"/>
        <v>-1429</v>
      </c>
      <c r="AQ63" s="84" t="str">
        <f t="shared" si="14"/>
        <v>Unplanned</v>
      </c>
      <c r="AR63" s="87">
        <f t="shared" si="15"/>
        <v>0</v>
      </c>
      <c r="AS63" s="88" t="str">
        <f t="shared" si="59"/>
        <v>FALSE</v>
      </c>
      <c r="AT63" s="89">
        <f t="shared" si="60"/>
        <v>2</v>
      </c>
      <c r="AU63" s="90" t="b">
        <f t="shared" si="61"/>
        <v>0</v>
      </c>
      <c r="AV63" s="90" t="b">
        <f t="shared" si="62"/>
        <v>0</v>
      </c>
      <c r="AW63" s="90" t="str">
        <f t="shared" si="63"/>
        <v>#N/A</v>
      </c>
      <c r="AX63" s="91">
        <f t="shared" ref="AX63:AY63" si="121">S63-TODAY()</f>
        <v>-42864</v>
      </c>
      <c r="AY63" s="91">
        <f t="shared" si="121"/>
        <v>-42864</v>
      </c>
      <c r="AZ63" s="90">
        <f t="shared" si="65"/>
        <v>-1429</v>
      </c>
      <c r="BA63" s="90" t="str">
        <f t="shared" si="66"/>
        <v>Unplanned</v>
      </c>
      <c r="BB63" s="92">
        <f t="shared" si="67"/>
        <v>0</v>
      </c>
    </row>
    <row r="64" ht="42.75" customHeight="1">
      <c r="A64" s="58"/>
      <c r="B64" s="59"/>
      <c r="C64" s="59"/>
      <c r="D64" s="61">
        <f t="shared" si="2"/>
        <v>0</v>
      </c>
      <c r="E64" s="62"/>
      <c r="F64" s="63"/>
      <c r="G64" s="64"/>
      <c r="H64" s="65"/>
      <c r="I64" s="65"/>
      <c r="J64" s="67"/>
      <c r="K64" s="59"/>
      <c r="L64" s="68"/>
      <c r="M64" s="69"/>
      <c r="N64" s="70"/>
      <c r="O64" s="71"/>
      <c r="P64" s="93"/>
      <c r="Q64" s="93"/>
      <c r="R64" s="59"/>
      <c r="S64" s="74"/>
      <c r="T64" s="74"/>
      <c r="U64" s="75"/>
      <c r="V64" s="94"/>
      <c r="W64" s="95"/>
      <c r="X64" s="78">
        <f t="shared" si="3"/>
        <v>0</v>
      </c>
      <c r="Y64" s="78">
        <f t="shared" si="4"/>
        <v>0.1</v>
      </c>
      <c r="Z64" s="78">
        <f t="shared" si="5"/>
        <v>0</v>
      </c>
      <c r="AA64" s="78">
        <f t="shared" si="6"/>
        <v>0.1</v>
      </c>
      <c r="AB64" s="79"/>
      <c r="AC64" s="80"/>
      <c r="AD64" s="59"/>
      <c r="AE64" s="81"/>
      <c r="AF64" s="81"/>
      <c r="AG64" s="82"/>
      <c r="AH64" s="83"/>
      <c r="AI64" s="84" t="str">
        <f t="shared" si="7"/>
        <v>FALSE</v>
      </c>
      <c r="AJ64" s="85">
        <f t="shared" si="8"/>
        <v>2</v>
      </c>
      <c r="AK64" s="84" t="b">
        <f t="shared" si="9"/>
        <v>0</v>
      </c>
      <c r="AL64" s="84" t="b">
        <f t="shared" si="10"/>
        <v>0</v>
      </c>
      <c r="AM64" s="84" t="str">
        <f t="shared" si="11"/>
        <v>#N/A</v>
      </c>
      <c r="AN64" s="86">
        <f t="shared" ref="AN64:AO64" si="122">S64-TODAY()</f>
        <v>-42864</v>
      </c>
      <c r="AO64" s="86">
        <f t="shared" si="122"/>
        <v>-42864</v>
      </c>
      <c r="AP64" s="84">
        <f t="shared" si="13"/>
        <v>-1429</v>
      </c>
      <c r="AQ64" s="84" t="str">
        <f t="shared" si="14"/>
        <v>Unplanned</v>
      </c>
      <c r="AR64" s="87">
        <f t="shared" si="15"/>
        <v>0</v>
      </c>
      <c r="AS64" s="88" t="str">
        <f t="shared" si="59"/>
        <v>FALSE</v>
      </c>
      <c r="AT64" s="89">
        <f t="shared" si="60"/>
        <v>2</v>
      </c>
      <c r="AU64" s="90" t="b">
        <f t="shared" si="61"/>
        <v>0</v>
      </c>
      <c r="AV64" s="90" t="b">
        <f t="shared" si="62"/>
        <v>0</v>
      </c>
      <c r="AW64" s="90" t="str">
        <f t="shared" si="63"/>
        <v>#N/A</v>
      </c>
      <c r="AX64" s="91">
        <f t="shared" ref="AX64:AY64" si="123">S64-TODAY()</f>
        <v>-42864</v>
      </c>
      <c r="AY64" s="91">
        <f t="shared" si="123"/>
        <v>-42864</v>
      </c>
      <c r="AZ64" s="90">
        <f t="shared" si="65"/>
        <v>-1429</v>
      </c>
      <c r="BA64" s="90" t="str">
        <f t="shared" si="66"/>
        <v>Unplanned</v>
      </c>
      <c r="BB64" s="92">
        <f t="shared" si="67"/>
        <v>0</v>
      </c>
    </row>
    <row r="65" ht="42.75" customHeight="1">
      <c r="A65" s="58"/>
      <c r="B65" s="59"/>
      <c r="C65" s="59"/>
      <c r="D65" s="61">
        <f t="shared" si="2"/>
        <v>0</v>
      </c>
      <c r="E65" s="62"/>
      <c r="F65" s="63"/>
      <c r="G65" s="64"/>
      <c r="H65" s="65"/>
      <c r="I65" s="65"/>
      <c r="J65" s="67"/>
      <c r="K65" s="59"/>
      <c r="L65" s="68"/>
      <c r="M65" s="69"/>
      <c r="N65" s="70"/>
      <c r="O65" s="71"/>
      <c r="P65" s="93"/>
      <c r="Q65" s="93"/>
      <c r="R65" s="59"/>
      <c r="S65" s="74"/>
      <c r="T65" s="74"/>
      <c r="U65" s="75"/>
      <c r="V65" s="94"/>
      <c r="W65" s="95"/>
      <c r="X65" s="78">
        <f t="shared" si="3"/>
        <v>0</v>
      </c>
      <c r="Y65" s="78">
        <f t="shared" si="4"/>
        <v>0.1</v>
      </c>
      <c r="Z65" s="78">
        <f t="shared" si="5"/>
        <v>0</v>
      </c>
      <c r="AA65" s="78">
        <f t="shared" si="6"/>
        <v>0.1</v>
      </c>
      <c r="AB65" s="79"/>
      <c r="AC65" s="80"/>
      <c r="AD65" s="59"/>
      <c r="AE65" s="81"/>
      <c r="AF65" s="81"/>
      <c r="AG65" s="82"/>
      <c r="AH65" s="83"/>
      <c r="AI65" s="84" t="str">
        <f t="shared" si="7"/>
        <v>FALSE</v>
      </c>
      <c r="AJ65" s="85">
        <f t="shared" si="8"/>
        <v>2</v>
      </c>
      <c r="AK65" s="84" t="b">
        <f t="shared" si="9"/>
        <v>0</v>
      </c>
      <c r="AL65" s="84" t="b">
        <f t="shared" si="10"/>
        <v>0</v>
      </c>
      <c r="AM65" s="84" t="str">
        <f t="shared" si="11"/>
        <v>#N/A</v>
      </c>
      <c r="AN65" s="86">
        <f t="shared" ref="AN65:AO65" si="124">S65-TODAY()</f>
        <v>-42864</v>
      </c>
      <c r="AO65" s="86">
        <f t="shared" si="124"/>
        <v>-42864</v>
      </c>
      <c r="AP65" s="84">
        <f t="shared" si="13"/>
        <v>-1429</v>
      </c>
      <c r="AQ65" s="84" t="str">
        <f t="shared" si="14"/>
        <v>Unplanned</v>
      </c>
      <c r="AR65" s="87">
        <f t="shared" si="15"/>
        <v>0</v>
      </c>
      <c r="AS65" s="88" t="str">
        <f t="shared" si="59"/>
        <v>FALSE</v>
      </c>
      <c r="AT65" s="89">
        <f t="shared" si="60"/>
        <v>2</v>
      </c>
      <c r="AU65" s="90" t="b">
        <f t="shared" si="61"/>
        <v>0</v>
      </c>
      <c r="AV65" s="90" t="b">
        <f t="shared" si="62"/>
        <v>0</v>
      </c>
      <c r="AW65" s="90" t="str">
        <f t="shared" si="63"/>
        <v>#N/A</v>
      </c>
      <c r="AX65" s="91">
        <f t="shared" ref="AX65:AY65" si="125">S65-TODAY()</f>
        <v>-42864</v>
      </c>
      <c r="AY65" s="91">
        <f t="shared" si="125"/>
        <v>-42864</v>
      </c>
      <c r="AZ65" s="90">
        <f t="shared" si="65"/>
        <v>-1429</v>
      </c>
      <c r="BA65" s="90" t="str">
        <f t="shared" si="66"/>
        <v>Unplanned</v>
      </c>
      <c r="BB65" s="92">
        <f t="shared" si="67"/>
        <v>0</v>
      </c>
    </row>
    <row r="66" ht="42.75" customHeight="1">
      <c r="A66" s="58"/>
      <c r="B66" s="59"/>
      <c r="C66" s="59"/>
      <c r="D66" s="61">
        <f t="shared" si="2"/>
        <v>0</v>
      </c>
      <c r="E66" s="62"/>
      <c r="F66" s="63"/>
      <c r="G66" s="64"/>
      <c r="H66" s="65"/>
      <c r="I66" s="65"/>
      <c r="J66" s="67"/>
      <c r="K66" s="59"/>
      <c r="L66" s="68"/>
      <c r="M66" s="69"/>
      <c r="N66" s="70"/>
      <c r="O66" s="71"/>
      <c r="P66" s="93"/>
      <c r="Q66" s="93"/>
      <c r="R66" s="59"/>
      <c r="S66" s="74"/>
      <c r="T66" s="74"/>
      <c r="U66" s="75"/>
      <c r="V66" s="94"/>
      <c r="W66" s="95"/>
      <c r="X66" s="78">
        <f t="shared" si="3"/>
        <v>0</v>
      </c>
      <c r="Y66" s="78">
        <f t="shared" si="4"/>
        <v>0.1</v>
      </c>
      <c r="Z66" s="78">
        <f t="shared" si="5"/>
        <v>0</v>
      </c>
      <c r="AA66" s="78">
        <f t="shared" si="6"/>
        <v>0.1</v>
      </c>
      <c r="AB66" s="79"/>
      <c r="AC66" s="80"/>
      <c r="AD66" s="59"/>
      <c r="AE66" s="81"/>
      <c r="AF66" s="81"/>
      <c r="AG66" s="82"/>
      <c r="AH66" s="83"/>
      <c r="AI66" s="84" t="str">
        <f t="shared" si="7"/>
        <v>FALSE</v>
      </c>
      <c r="AJ66" s="85">
        <f t="shared" si="8"/>
        <v>2</v>
      </c>
      <c r="AK66" s="84" t="b">
        <f t="shared" si="9"/>
        <v>0</v>
      </c>
      <c r="AL66" s="84" t="b">
        <f t="shared" si="10"/>
        <v>0</v>
      </c>
      <c r="AM66" s="84" t="str">
        <f t="shared" si="11"/>
        <v>#N/A</v>
      </c>
      <c r="AN66" s="86">
        <f t="shared" ref="AN66:AO66" si="126">S66-TODAY()</f>
        <v>-42864</v>
      </c>
      <c r="AO66" s="86">
        <f t="shared" si="126"/>
        <v>-42864</v>
      </c>
      <c r="AP66" s="84">
        <f t="shared" si="13"/>
        <v>-1429</v>
      </c>
      <c r="AQ66" s="84" t="str">
        <f t="shared" si="14"/>
        <v>Unplanned</v>
      </c>
      <c r="AR66" s="87">
        <f t="shared" si="15"/>
        <v>0</v>
      </c>
      <c r="AS66" s="88" t="str">
        <f t="shared" si="59"/>
        <v>FALSE</v>
      </c>
      <c r="AT66" s="89">
        <f t="shared" si="60"/>
        <v>2</v>
      </c>
      <c r="AU66" s="90" t="b">
        <f t="shared" si="61"/>
        <v>0</v>
      </c>
      <c r="AV66" s="90" t="b">
        <f t="shared" si="62"/>
        <v>0</v>
      </c>
      <c r="AW66" s="90" t="str">
        <f t="shared" si="63"/>
        <v>#N/A</v>
      </c>
      <c r="AX66" s="91">
        <f t="shared" ref="AX66:AY66" si="127">S66-TODAY()</f>
        <v>-42864</v>
      </c>
      <c r="AY66" s="91">
        <f t="shared" si="127"/>
        <v>-42864</v>
      </c>
      <c r="AZ66" s="90">
        <f t="shared" si="65"/>
        <v>-1429</v>
      </c>
      <c r="BA66" s="90" t="str">
        <f t="shared" si="66"/>
        <v>Unplanned</v>
      </c>
      <c r="BB66" s="92">
        <f t="shared" si="67"/>
        <v>0</v>
      </c>
    </row>
    <row r="67" ht="42.75" customHeight="1">
      <c r="A67" s="58"/>
      <c r="B67" s="59"/>
      <c r="C67" s="59"/>
      <c r="D67" s="61">
        <f t="shared" si="2"/>
        <v>0</v>
      </c>
      <c r="E67" s="98"/>
      <c r="F67" s="63"/>
      <c r="G67" s="64"/>
      <c r="H67" s="65"/>
      <c r="I67" s="65"/>
      <c r="J67" s="67"/>
      <c r="K67" s="59"/>
      <c r="L67" s="68"/>
      <c r="M67" s="69"/>
      <c r="N67" s="70"/>
      <c r="O67" s="71"/>
      <c r="P67" s="93"/>
      <c r="Q67" s="93"/>
      <c r="R67" s="59"/>
      <c r="S67" s="74"/>
      <c r="T67" s="74"/>
      <c r="U67" s="75"/>
      <c r="V67" s="94"/>
      <c r="W67" s="95"/>
      <c r="X67" s="78">
        <f t="shared" si="3"/>
        <v>0</v>
      </c>
      <c r="Y67" s="78">
        <f t="shared" si="4"/>
        <v>0.1</v>
      </c>
      <c r="Z67" s="78">
        <f t="shared" si="5"/>
        <v>0</v>
      </c>
      <c r="AA67" s="78">
        <f t="shared" si="6"/>
        <v>0.1</v>
      </c>
      <c r="AB67" s="79"/>
      <c r="AC67" s="80"/>
      <c r="AD67" s="59"/>
      <c r="AE67" s="81"/>
      <c r="AF67" s="81"/>
      <c r="AG67" s="82"/>
      <c r="AH67" s="83"/>
      <c r="AI67" s="84" t="str">
        <f t="shared" si="7"/>
        <v>FALSE</v>
      </c>
      <c r="AJ67" s="85">
        <f t="shared" si="8"/>
        <v>2</v>
      </c>
      <c r="AK67" s="84" t="b">
        <f t="shared" si="9"/>
        <v>0</v>
      </c>
      <c r="AL67" s="84" t="b">
        <f t="shared" si="10"/>
        <v>0</v>
      </c>
      <c r="AM67" s="84" t="str">
        <f t="shared" si="11"/>
        <v>#N/A</v>
      </c>
      <c r="AN67" s="86">
        <f t="shared" ref="AN67:AO67" si="128">S67-TODAY()</f>
        <v>-42864</v>
      </c>
      <c r="AO67" s="86">
        <f t="shared" si="128"/>
        <v>-42864</v>
      </c>
      <c r="AP67" s="84">
        <f t="shared" si="13"/>
        <v>-1429</v>
      </c>
      <c r="AQ67" s="84" t="str">
        <f t="shared" si="14"/>
        <v>Unplanned</v>
      </c>
      <c r="AR67" s="87">
        <f t="shared" si="15"/>
        <v>0</v>
      </c>
      <c r="AS67" s="88" t="str">
        <f t="shared" si="59"/>
        <v>FALSE</v>
      </c>
      <c r="AT67" s="89">
        <f t="shared" si="60"/>
        <v>2</v>
      </c>
      <c r="AU67" s="90" t="b">
        <f t="shared" si="61"/>
        <v>0</v>
      </c>
      <c r="AV67" s="90" t="b">
        <f t="shared" si="62"/>
        <v>0</v>
      </c>
      <c r="AW67" s="90" t="str">
        <f t="shared" si="63"/>
        <v>#N/A</v>
      </c>
      <c r="AX67" s="91">
        <f t="shared" ref="AX67:AY67" si="129">S67-TODAY()</f>
        <v>-42864</v>
      </c>
      <c r="AY67" s="91">
        <f t="shared" si="129"/>
        <v>-42864</v>
      </c>
      <c r="AZ67" s="90">
        <f t="shared" si="65"/>
        <v>-1429</v>
      </c>
      <c r="BA67" s="90" t="str">
        <f t="shared" si="66"/>
        <v>Unplanned</v>
      </c>
      <c r="BB67" s="92">
        <f t="shared" si="67"/>
        <v>0</v>
      </c>
    </row>
    <row r="68" ht="42.75" customHeight="1">
      <c r="A68" s="58"/>
      <c r="B68" s="59"/>
      <c r="C68" s="59"/>
      <c r="D68" s="61">
        <f t="shared" si="2"/>
        <v>0</v>
      </c>
      <c r="E68" s="98"/>
      <c r="F68" s="63"/>
      <c r="G68" s="64"/>
      <c r="H68" s="65"/>
      <c r="I68" s="65"/>
      <c r="J68" s="67"/>
      <c r="K68" s="59"/>
      <c r="L68" s="68"/>
      <c r="M68" s="69"/>
      <c r="N68" s="70"/>
      <c r="O68" s="71"/>
      <c r="P68" s="93"/>
      <c r="Q68" s="93"/>
      <c r="R68" s="59"/>
      <c r="S68" s="74"/>
      <c r="T68" s="74"/>
      <c r="U68" s="75"/>
      <c r="V68" s="94"/>
      <c r="W68" s="95"/>
      <c r="X68" s="78">
        <f t="shared" si="3"/>
        <v>0</v>
      </c>
      <c r="Y68" s="78">
        <f t="shared" si="4"/>
        <v>0.1</v>
      </c>
      <c r="Z68" s="78">
        <f t="shared" si="5"/>
        <v>0</v>
      </c>
      <c r="AA68" s="78">
        <f t="shared" si="6"/>
        <v>0.1</v>
      </c>
      <c r="AB68" s="79"/>
      <c r="AC68" s="80"/>
      <c r="AD68" s="59"/>
      <c r="AE68" s="81"/>
      <c r="AF68" s="81"/>
      <c r="AG68" s="82"/>
      <c r="AH68" s="83"/>
      <c r="AI68" s="84" t="str">
        <f t="shared" si="7"/>
        <v>FALSE</v>
      </c>
      <c r="AJ68" s="85">
        <f t="shared" si="8"/>
        <v>2</v>
      </c>
      <c r="AK68" s="84" t="b">
        <f t="shared" si="9"/>
        <v>0</v>
      </c>
      <c r="AL68" s="84" t="b">
        <f t="shared" si="10"/>
        <v>0</v>
      </c>
      <c r="AM68" s="84" t="str">
        <f t="shared" si="11"/>
        <v>#N/A</v>
      </c>
      <c r="AN68" s="86">
        <f t="shared" ref="AN68:AO68" si="130">S68-TODAY()</f>
        <v>-42864</v>
      </c>
      <c r="AO68" s="86">
        <f t="shared" si="130"/>
        <v>-42864</v>
      </c>
      <c r="AP68" s="84">
        <f t="shared" si="13"/>
        <v>-1429</v>
      </c>
      <c r="AQ68" s="84" t="str">
        <f t="shared" si="14"/>
        <v>Unplanned</v>
      </c>
      <c r="AR68" s="87">
        <f t="shared" si="15"/>
        <v>0</v>
      </c>
      <c r="AS68" s="88" t="str">
        <f t="shared" si="59"/>
        <v>FALSE</v>
      </c>
      <c r="AT68" s="89">
        <f t="shared" si="60"/>
        <v>2</v>
      </c>
      <c r="AU68" s="90" t="b">
        <f t="shared" si="61"/>
        <v>0</v>
      </c>
      <c r="AV68" s="90" t="b">
        <f t="shared" si="62"/>
        <v>0</v>
      </c>
      <c r="AW68" s="90" t="str">
        <f t="shared" si="63"/>
        <v>#N/A</v>
      </c>
      <c r="AX68" s="91">
        <f t="shared" ref="AX68:AY68" si="131">S68-TODAY()</f>
        <v>-42864</v>
      </c>
      <c r="AY68" s="91">
        <f t="shared" si="131"/>
        <v>-42864</v>
      </c>
      <c r="AZ68" s="90">
        <f t="shared" si="65"/>
        <v>-1429</v>
      </c>
      <c r="BA68" s="90" t="str">
        <f t="shared" si="66"/>
        <v>Unplanned</v>
      </c>
      <c r="BB68" s="92">
        <f t="shared" si="67"/>
        <v>0</v>
      </c>
    </row>
    <row r="69" ht="42.75" customHeight="1">
      <c r="A69" s="58"/>
      <c r="B69" s="59"/>
      <c r="C69" s="59"/>
      <c r="D69" s="61">
        <f t="shared" si="2"/>
        <v>0</v>
      </c>
      <c r="E69" s="98"/>
      <c r="F69" s="63"/>
      <c r="G69" s="64"/>
      <c r="H69" s="65"/>
      <c r="I69" s="65"/>
      <c r="J69" s="67"/>
      <c r="K69" s="59"/>
      <c r="L69" s="68"/>
      <c r="M69" s="69"/>
      <c r="N69" s="70"/>
      <c r="O69" s="71"/>
      <c r="P69" s="93"/>
      <c r="Q69" s="93"/>
      <c r="R69" s="59"/>
      <c r="S69" s="74"/>
      <c r="T69" s="74"/>
      <c r="U69" s="75"/>
      <c r="V69" s="94"/>
      <c r="W69" s="95"/>
      <c r="X69" s="78">
        <f t="shared" si="3"/>
        <v>0</v>
      </c>
      <c r="Y69" s="78">
        <f t="shared" si="4"/>
        <v>0.1</v>
      </c>
      <c r="Z69" s="78">
        <f t="shared" si="5"/>
        <v>0</v>
      </c>
      <c r="AA69" s="78">
        <f t="shared" si="6"/>
        <v>0.1</v>
      </c>
      <c r="AB69" s="79"/>
      <c r="AC69" s="80"/>
      <c r="AD69" s="59"/>
      <c r="AE69" s="81"/>
      <c r="AF69" s="81"/>
      <c r="AG69" s="82"/>
      <c r="AH69" s="83"/>
      <c r="AI69" s="84" t="str">
        <f t="shared" si="7"/>
        <v>FALSE</v>
      </c>
      <c r="AJ69" s="85">
        <f t="shared" si="8"/>
        <v>2</v>
      </c>
      <c r="AK69" s="84" t="b">
        <f t="shared" si="9"/>
        <v>0</v>
      </c>
      <c r="AL69" s="84" t="b">
        <f t="shared" si="10"/>
        <v>0</v>
      </c>
      <c r="AM69" s="84" t="str">
        <f t="shared" si="11"/>
        <v>#N/A</v>
      </c>
      <c r="AN69" s="86">
        <f t="shared" ref="AN69:AO69" si="132">S69-TODAY()</f>
        <v>-42864</v>
      </c>
      <c r="AO69" s="86">
        <f t="shared" si="132"/>
        <v>-42864</v>
      </c>
      <c r="AP69" s="84">
        <f t="shared" si="13"/>
        <v>-1429</v>
      </c>
      <c r="AQ69" s="84" t="str">
        <f t="shared" si="14"/>
        <v>Unplanned</v>
      </c>
      <c r="AR69" s="87">
        <f t="shared" si="15"/>
        <v>0</v>
      </c>
      <c r="AS69" s="88" t="str">
        <f t="shared" si="59"/>
        <v>FALSE</v>
      </c>
      <c r="AT69" s="89">
        <f t="shared" si="60"/>
        <v>2</v>
      </c>
      <c r="AU69" s="90" t="b">
        <f t="shared" si="61"/>
        <v>0</v>
      </c>
      <c r="AV69" s="90" t="b">
        <f t="shared" si="62"/>
        <v>0</v>
      </c>
      <c r="AW69" s="90" t="str">
        <f t="shared" si="63"/>
        <v>#N/A</v>
      </c>
      <c r="AX69" s="91">
        <f t="shared" ref="AX69:AY69" si="133">S69-TODAY()</f>
        <v>-42864</v>
      </c>
      <c r="AY69" s="91">
        <f t="shared" si="133"/>
        <v>-42864</v>
      </c>
      <c r="AZ69" s="90">
        <f t="shared" si="65"/>
        <v>-1429</v>
      </c>
      <c r="BA69" s="90" t="str">
        <f t="shared" si="66"/>
        <v>Unplanned</v>
      </c>
      <c r="BB69" s="92">
        <f t="shared" si="67"/>
        <v>0</v>
      </c>
    </row>
    <row r="70" ht="42.75" customHeight="1">
      <c r="A70" s="58"/>
      <c r="B70" s="59"/>
      <c r="C70" s="59"/>
      <c r="D70" s="61">
        <f t="shared" si="2"/>
        <v>0</v>
      </c>
      <c r="E70" s="98"/>
      <c r="F70" s="63"/>
      <c r="G70" s="64"/>
      <c r="H70" s="65"/>
      <c r="I70" s="65"/>
      <c r="J70" s="67"/>
      <c r="K70" s="59"/>
      <c r="L70" s="68"/>
      <c r="M70" s="69"/>
      <c r="N70" s="70"/>
      <c r="O70" s="71"/>
      <c r="P70" s="93"/>
      <c r="Q70" s="93"/>
      <c r="R70" s="59"/>
      <c r="S70" s="74"/>
      <c r="T70" s="74"/>
      <c r="U70" s="75"/>
      <c r="V70" s="94"/>
      <c r="W70" s="95"/>
      <c r="X70" s="78">
        <f t="shared" si="3"/>
        <v>0</v>
      </c>
      <c r="Y70" s="78">
        <f t="shared" si="4"/>
        <v>0.1</v>
      </c>
      <c r="Z70" s="78">
        <f t="shared" si="5"/>
        <v>0</v>
      </c>
      <c r="AA70" s="78">
        <f t="shared" si="6"/>
        <v>0.1</v>
      </c>
      <c r="AB70" s="79"/>
      <c r="AC70" s="80"/>
      <c r="AD70" s="59"/>
      <c r="AE70" s="81"/>
      <c r="AF70" s="81"/>
      <c r="AG70" s="82"/>
      <c r="AH70" s="83"/>
      <c r="AI70" s="84" t="str">
        <f t="shared" si="7"/>
        <v>FALSE</v>
      </c>
      <c r="AJ70" s="85">
        <f t="shared" si="8"/>
        <v>2</v>
      </c>
      <c r="AK70" s="84" t="b">
        <f t="shared" si="9"/>
        <v>0</v>
      </c>
      <c r="AL70" s="84" t="b">
        <f t="shared" si="10"/>
        <v>0</v>
      </c>
      <c r="AM70" s="84" t="str">
        <f t="shared" si="11"/>
        <v>#N/A</v>
      </c>
      <c r="AN70" s="86">
        <f t="shared" ref="AN70:AO70" si="134">S70-TODAY()</f>
        <v>-42864</v>
      </c>
      <c r="AO70" s="86">
        <f t="shared" si="134"/>
        <v>-42864</v>
      </c>
      <c r="AP70" s="84">
        <f t="shared" si="13"/>
        <v>-1429</v>
      </c>
      <c r="AQ70" s="84" t="str">
        <f t="shared" si="14"/>
        <v>Unplanned</v>
      </c>
      <c r="AR70" s="87">
        <f t="shared" si="15"/>
        <v>0</v>
      </c>
      <c r="AS70" s="88" t="str">
        <f t="shared" si="59"/>
        <v>FALSE</v>
      </c>
      <c r="AT70" s="89">
        <f t="shared" si="60"/>
        <v>2</v>
      </c>
      <c r="AU70" s="90" t="b">
        <f t="shared" si="61"/>
        <v>0</v>
      </c>
      <c r="AV70" s="90" t="b">
        <f t="shared" si="62"/>
        <v>0</v>
      </c>
      <c r="AW70" s="90" t="str">
        <f t="shared" si="63"/>
        <v>#N/A</v>
      </c>
      <c r="AX70" s="91">
        <f t="shared" ref="AX70:AY70" si="135">S70-TODAY()</f>
        <v>-42864</v>
      </c>
      <c r="AY70" s="91">
        <f t="shared" si="135"/>
        <v>-42864</v>
      </c>
      <c r="AZ70" s="90">
        <f t="shared" si="65"/>
        <v>-1429</v>
      </c>
      <c r="BA70" s="90" t="str">
        <f t="shared" si="66"/>
        <v>Unplanned</v>
      </c>
      <c r="BB70" s="92">
        <f t="shared" si="67"/>
        <v>0</v>
      </c>
    </row>
    <row r="71" ht="42.75" customHeight="1">
      <c r="A71" s="58"/>
      <c r="B71" s="59"/>
      <c r="C71" s="59"/>
      <c r="D71" s="61">
        <f t="shared" si="2"/>
        <v>0</v>
      </c>
      <c r="E71" s="98"/>
      <c r="F71" s="63"/>
      <c r="G71" s="64"/>
      <c r="H71" s="65"/>
      <c r="I71" s="65"/>
      <c r="J71" s="67"/>
      <c r="K71" s="59"/>
      <c r="L71" s="68"/>
      <c r="M71" s="69"/>
      <c r="N71" s="70"/>
      <c r="O71" s="71"/>
      <c r="P71" s="93"/>
      <c r="Q71" s="93"/>
      <c r="R71" s="59"/>
      <c r="S71" s="74"/>
      <c r="T71" s="74"/>
      <c r="U71" s="75"/>
      <c r="V71" s="94"/>
      <c r="W71" s="95"/>
      <c r="X71" s="78">
        <f t="shared" si="3"/>
        <v>0</v>
      </c>
      <c r="Y71" s="78">
        <f t="shared" si="4"/>
        <v>0.1</v>
      </c>
      <c r="Z71" s="78">
        <f t="shared" si="5"/>
        <v>0</v>
      </c>
      <c r="AA71" s="78">
        <f t="shared" si="6"/>
        <v>0.1</v>
      </c>
      <c r="AB71" s="79"/>
      <c r="AC71" s="80"/>
      <c r="AD71" s="59"/>
      <c r="AE71" s="81"/>
      <c r="AF71" s="81"/>
      <c r="AG71" s="82"/>
      <c r="AH71" s="83"/>
      <c r="AI71" s="84" t="str">
        <f t="shared" si="7"/>
        <v>FALSE</v>
      </c>
      <c r="AJ71" s="85">
        <f t="shared" si="8"/>
        <v>2</v>
      </c>
      <c r="AK71" s="84" t="b">
        <f t="shared" si="9"/>
        <v>0</v>
      </c>
      <c r="AL71" s="84" t="b">
        <f t="shared" si="10"/>
        <v>0</v>
      </c>
      <c r="AM71" s="84" t="str">
        <f t="shared" si="11"/>
        <v>#N/A</v>
      </c>
      <c r="AN71" s="86">
        <f t="shared" ref="AN71:AO71" si="136">S71-TODAY()</f>
        <v>-42864</v>
      </c>
      <c r="AO71" s="86">
        <f t="shared" si="136"/>
        <v>-42864</v>
      </c>
      <c r="AP71" s="84">
        <f t="shared" si="13"/>
        <v>-1429</v>
      </c>
      <c r="AQ71" s="84" t="str">
        <f t="shared" si="14"/>
        <v>Unplanned</v>
      </c>
      <c r="AR71" s="87">
        <f t="shared" si="15"/>
        <v>0</v>
      </c>
      <c r="AS71" s="88" t="str">
        <f t="shared" si="59"/>
        <v>FALSE</v>
      </c>
      <c r="AT71" s="89">
        <f t="shared" si="60"/>
        <v>2</v>
      </c>
      <c r="AU71" s="90" t="b">
        <f t="shared" si="61"/>
        <v>0</v>
      </c>
      <c r="AV71" s="90" t="b">
        <f t="shared" si="62"/>
        <v>0</v>
      </c>
      <c r="AW71" s="90" t="str">
        <f t="shared" si="63"/>
        <v>#N/A</v>
      </c>
      <c r="AX71" s="91">
        <f t="shared" ref="AX71:AY71" si="137">S71-TODAY()</f>
        <v>-42864</v>
      </c>
      <c r="AY71" s="91">
        <f t="shared" si="137"/>
        <v>-42864</v>
      </c>
      <c r="AZ71" s="90">
        <f t="shared" si="65"/>
        <v>-1429</v>
      </c>
      <c r="BA71" s="90" t="str">
        <f t="shared" si="66"/>
        <v>Unplanned</v>
      </c>
      <c r="BB71" s="92">
        <f t="shared" si="67"/>
        <v>0</v>
      </c>
    </row>
    <row r="72" ht="42.75" customHeight="1">
      <c r="A72" s="58"/>
      <c r="B72" s="99"/>
      <c r="C72" s="99"/>
      <c r="D72" s="61">
        <f t="shared" si="2"/>
        <v>0</v>
      </c>
      <c r="E72" s="98"/>
      <c r="F72" s="63"/>
      <c r="G72" s="100"/>
      <c r="H72" s="101"/>
      <c r="I72" s="101"/>
      <c r="J72" s="102"/>
      <c r="K72" s="99"/>
      <c r="L72" s="103"/>
      <c r="M72" s="104"/>
      <c r="N72" s="70"/>
      <c r="O72" s="105"/>
      <c r="P72" s="106"/>
      <c r="Q72" s="106"/>
      <c r="R72" s="99"/>
      <c r="S72" s="107"/>
      <c r="T72" s="107"/>
      <c r="U72" s="108"/>
      <c r="V72" s="109"/>
      <c r="W72" s="95"/>
      <c r="X72" s="78">
        <f t="shared" si="3"/>
        <v>0</v>
      </c>
      <c r="Y72" s="78">
        <f t="shared" si="4"/>
        <v>0.1</v>
      </c>
      <c r="Z72" s="78">
        <f t="shared" si="5"/>
        <v>0</v>
      </c>
      <c r="AA72" s="78">
        <f t="shared" si="6"/>
        <v>0.1</v>
      </c>
      <c r="AB72" s="79"/>
      <c r="AC72" s="110"/>
      <c r="AD72" s="99"/>
      <c r="AE72" s="111"/>
      <c r="AF72" s="111"/>
      <c r="AG72" s="112"/>
      <c r="AH72" s="83"/>
      <c r="AI72" s="84" t="str">
        <f t="shared" si="7"/>
        <v>FALSE</v>
      </c>
      <c r="AJ72" s="85">
        <f t="shared" si="8"/>
        <v>2</v>
      </c>
      <c r="AK72" s="84" t="b">
        <f t="shared" si="9"/>
        <v>0</v>
      </c>
      <c r="AL72" s="84" t="b">
        <f t="shared" si="10"/>
        <v>0</v>
      </c>
      <c r="AM72" s="84" t="str">
        <f t="shared" si="11"/>
        <v>#N/A</v>
      </c>
      <c r="AN72" s="86">
        <f t="shared" ref="AN72:AO72" si="138">S72-TODAY()</f>
        <v>-42864</v>
      </c>
      <c r="AO72" s="86">
        <f t="shared" si="138"/>
        <v>-42864</v>
      </c>
      <c r="AP72" s="84">
        <f t="shared" si="13"/>
        <v>-1429</v>
      </c>
      <c r="AQ72" s="84" t="str">
        <f t="shared" si="14"/>
        <v>Unplanned</v>
      </c>
      <c r="AR72" s="87">
        <f t="shared" si="15"/>
        <v>0</v>
      </c>
      <c r="AS72" s="113" t="str">
        <f t="shared" si="59"/>
        <v>FALSE</v>
      </c>
      <c r="AT72" s="114">
        <f t="shared" si="60"/>
        <v>2</v>
      </c>
      <c r="AU72" s="115" t="b">
        <f t="shared" si="61"/>
        <v>0</v>
      </c>
      <c r="AV72" s="115" t="b">
        <f t="shared" si="62"/>
        <v>0</v>
      </c>
      <c r="AW72" s="115" t="str">
        <f t="shared" si="63"/>
        <v>#N/A</v>
      </c>
      <c r="AX72" s="116">
        <f t="shared" ref="AX72:AY72" si="139">S72-TODAY()</f>
        <v>-42864</v>
      </c>
      <c r="AY72" s="116">
        <f t="shared" si="139"/>
        <v>-42864</v>
      </c>
      <c r="AZ72" s="115">
        <f t="shared" si="65"/>
        <v>-1429</v>
      </c>
      <c r="BA72" s="115" t="str">
        <f t="shared" si="66"/>
        <v>Unplanned</v>
      </c>
      <c r="BB72" s="117">
        <f t="shared" si="67"/>
        <v>0</v>
      </c>
    </row>
    <row r="73" ht="42.75" customHeight="1">
      <c r="A73" s="58"/>
      <c r="B73" s="98"/>
      <c r="C73" s="98"/>
      <c r="D73" s="61">
        <f t="shared" si="2"/>
        <v>0</v>
      </c>
      <c r="E73" s="98"/>
      <c r="F73" s="118"/>
      <c r="G73" s="119"/>
      <c r="H73" s="119"/>
      <c r="I73" s="119"/>
      <c r="J73" s="120"/>
      <c r="K73" s="98"/>
      <c r="L73" s="121"/>
      <c r="M73" s="121"/>
      <c r="N73" s="122"/>
      <c r="O73" s="121"/>
      <c r="P73" s="123"/>
      <c r="Q73" s="123"/>
      <c r="R73" s="98"/>
      <c r="S73" s="124"/>
      <c r="T73" s="124"/>
      <c r="U73" s="125"/>
      <c r="V73" s="126"/>
      <c r="W73" s="127"/>
      <c r="X73" s="78">
        <f t="shared" si="3"/>
        <v>0</v>
      </c>
      <c r="Y73" s="78">
        <f t="shared" si="4"/>
        <v>0.1</v>
      </c>
      <c r="Z73" s="78">
        <f t="shared" si="5"/>
        <v>0</v>
      </c>
      <c r="AA73" s="78">
        <f t="shared" si="6"/>
        <v>0.1</v>
      </c>
      <c r="AB73" s="128"/>
      <c r="AC73" s="129"/>
      <c r="AD73" s="98"/>
      <c r="AE73" s="130"/>
      <c r="AF73" s="130"/>
      <c r="AG73" s="131"/>
      <c r="AH73" s="83"/>
      <c r="AI73" s="84" t="str">
        <f t="shared" si="7"/>
        <v>FALSE</v>
      </c>
      <c r="AJ73" s="85">
        <f t="shared" si="8"/>
        <v>2</v>
      </c>
      <c r="AK73" s="84" t="b">
        <f t="shared" si="9"/>
        <v>0</v>
      </c>
      <c r="AL73" s="84" t="b">
        <f t="shared" si="10"/>
        <v>0</v>
      </c>
      <c r="AM73" s="84" t="str">
        <f t="shared" si="11"/>
        <v>#N/A</v>
      </c>
      <c r="AN73" s="86">
        <f t="shared" ref="AN73:AO73" si="140">S73-TODAY()</f>
        <v>-42864</v>
      </c>
      <c r="AO73" s="86">
        <f t="shared" si="140"/>
        <v>-42864</v>
      </c>
      <c r="AP73" s="84">
        <f t="shared" si="13"/>
        <v>-1429</v>
      </c>
      <c r="AQ73" s="84" t="str">
        <f t="shared" si="14"/>
        <v>Unplanned</v>
      </c>
      <c r="AR73" s="87">
        <f t="shared" si="15"/>
        <v>0</v>
      </c>
      <c r="AS73" s="132"/>
      <c r="AT73" s="133"/>
      <c r="AU73" s="134"/>
      <c r="AV73" s="134"/>
      <c r="AW73" s="134"/>
      <c r="AX73" s="135"/>
      <c r="AY73" s="135"/>
      <c r="AZ73" s="134"/>
      <c r="BA73" s="134"/>
      <c r="BB73" s="136"/>
    </row>
    <row r="74" ht="42.75" customHeight="1">
      <c r="A74" s="58"/>
      <c r="B74" s="98"/>
      <c r="C74" s="98"/>
      <c r="D74" s="61">
        <f t="shared" si="2"/>
        <v>0</v>
      </c>
      <c r="E74" s="98"/>
      <c r="F74" s="118"/>
      <c r="G74" s="119"/>
      <c r="H74" s="119"/>
      <c r="I74" s="119"/>
      <c r="J74" s="120"/>
      <c r="K74" s="98"/>
      <c r="L74" s="121"/>
      <c r="M74" s="121"/>
      <c r="N74" s="122"/>
      <c r="O74" s="121"/>
      <c r="P74" s="123"/>
      <c r="Q74" s="123"/>
      <c r="R74" s="98"/>
      <c r="S74" s="124"/>
      <c r="T74" s="124"/>
      <c r="U74" s="125"/>
      <c r="V74" s="126"/>
      <c r="W74" s="127"/>
      <c r="X74" s="78">
        <f t="shared" si="3"/>
        <v>0</v>
      </c>
      <c r="Y74" s="78">
        <f t="shared" si="4"/>
        <v>0.1</v>
      </c>
      <c r="Z74" s="78">
        <f t="shared" si="5"/>
        <v>0</v>
      </c>
      <c r="AA74" s="78">
        <f t="shared" si="6"/>
        <v>0.1</v>
      </c>
      <c r="AB74" s="128"/>
      <c r="AC74" s="129"/>
      <c r="AD74" s="98"/>
      <c r="AE74" s="130"/>
      <c r="AF74" s="130"/>
      <c r="AG74" s="131"/>
      <c r="AH74" s="83"/>
      <c r="AI74" s="84" t="str">
        <f t="shared" si="7"/>
        <v>FALSE</v>
      </c>
      <c r="AJ74" s="85">
        <f t="shared" si="8"/>
        <v>2</v>
      </c>
      <c r="AK74" s="84" t="b">
        <f t="shared" si="9"/>
        <v>0</v>
      </c>
      <c r="AL74" s="84" t="b">
        <f t="shared" si="10"/>
        <v>0</v>
      </c>
      <c r="AM74" s="84" t="str">
        <f t="shared" si="11"/>
        <v>#N/A</v>
      </c>
      <c r="AN74" s="86">
        <f t="shared" ref="AN74:AO74" si="141">S74-TODAY()</f>
        <v>-42864</v>
      </c>
      <c r="AO74" s="86">
        <f t="shared" si="141"/>
        <v>-42864</v>
      </c>
      <c r="AP74" s="84">
        <f t="shared" si="13"/>
        <v>-1429</v>
      </c>
      <c r="AQ74" s="84" t="str">
        <f t="shared" si="14"/>
        <v>Unplanned</v>
      </c>
      <c r="AR74" s="87">
        <f t="shared" si="15"/>
        <v>0</v>
      </c>
      <c r="AS74" s="132"/>
      <c r="AT74" s="133"/>
      <c r="AU74" s="134"/>
      <c r="AV74" s="134"/>
      <c r="AW74" s="134"/>
      <c r="AX74" s="135"/>
      <c r="AY74" s="135"/>
      <c r="AZ74" s="134"/>
      <c r="BA74" s="134"/>
      <c r="BB74" s="136"/>
    </row>
    <row r="75" ht="42.75" customHeight="1">
      <c r="A75" s="58"/>
      <c r="B75" s="98"/>
      <c r="C75" s="98"/>
      <c r="D75" s="61">
        <f t="shared" si="2"/>
        <v>0</v>
      </c>
      <c r="E75" s="98"/>
      <c r="F75" s="118"/>
      <c r="G75" s="119"/>
      <c r="H75" s="119"/>
      <c r="I75" s="119"/>
      <c r="J75" s="120"/>
      <c r="K75" s="98"/>
      <c r="L75" s="121"/>
      <c r="M75" s="121"/>
      <c r="N75" s="122"/>
      <c r="O75" s="121"/>
      <c r="P75" s="123"/>
      <c r="Q75" s="123"/>
      <c r="R75" s="98"/>
      <c r="S75" s="124"/>
      <c r="T75" s="124"/>
      <c r="U75" s="125"/>
      <c r="V75" s="126"/>
      <c r="W75" s="127"/>
      <c r="X75" s="78">
        <f t="shared" si="3"/>
        <v>0</v>
      </c>
      <c r="Y75" s="78">
        <f t="shared" si="4"/>
        <v>0.1</v>
      </c>
      <c r="Z75" s="78">
        <f t="shared" si="5"/>
        <v>0</v>
      </c>
      <c r="AA75" s="78">
        <f t="shared" si="6"/>
        <v>0.1</v>
      </c>
      <c r="AB75" s="128"/>
      <c r="AC75" s="129"/>
      <c r="AD75" s="98"/>
      <c r="AE75" s="130"/>
      <c r="AF75" s="130"/>
      <c r="AG75" s="131"/>
      <c r="AH75" s="83"/>
      <c r="AI75" s="84" t="str">
        <f t="shared" si="7"/>
        <v>FALSE</v>
      </c>
      <c r="AJ75" s="85">
        <f t="shared" si="8"/>
        <v>2</v>
      </c>
      <c r="AK75" s="84" t="b">
        <f t="shared" si="9"/>
        <v>0</v>
      </c>
      <c r="AL75" s="84" t="b">
        <f t="shared" si="10"/>
        <v>0</v>
      </c>
      <c r="AM75" s="84" t="str">
        <f t="shared" si="11"/>
        <v>#N/A</v>
      </c>
      <c r="AN75" s="86">
        <f t="shared" ref="AN75:AO75" si="142">S75-TODAY()</f>
        <v>-42864</v>
      </c>
      <c r="AO75" s="86">
        <f t="shared" si="142"/>
        <v>-42864</v>
      </c>
      <c r="AP75" s="84">
        <f t="shared" si="13"/>
        <v>-1429</v>
      </c>
      <c r="AQ75" s="84" t="str">
        <f t="shared" si="14"/>
        <v>Unplanned</v>
      </c>
      <c r="AR75" s="87">
        <f t="shared" si="15"/>
        <v>0</v>
      </c>
      <c r="AS75" s="132"/>
      <c r="AT75" s="133"/>
      <c r="AU75" s="134"/>
      <c r="AV75" s="134"/>
      <c r="AW75" s="134"/>
      <c r="AX75" s="135"/>
      <c r="AY75" s="135"/>
      <c r="AZ75" s="134"/>
      <c r="BA75" s="134"/>
      <c r="BB75" s="136"/>
    </row>
    <row r="76" ht="42.75" customHeight="1">
      <c r="A76" s="58"/>
      <c r="B76" s="98"/>
      <c r="C76" s="98"/>
      <c r="D76" s="61">
        <f t="shared" si="2"/>
        <v>0</v>
      </c>
      <c r="E76" s="98"/>
      <c r="F76" s="118"/>
      <c r="G76" s="119"/>
      <c r="H76" s="119"/>
      <c r="I76" s="119"/>
      <c r="J76" s="120"/>
      <c r="K76" s="98"/>
      <c r="L76" s="121"/>
      <c r="M76" s="121"/>
      <c r="N76" s="122"/>
      <c r="O76" s="121"/>
      <c r="P76" s="123"/>
      <c r="Q76" s="123"/>
      <c r="R76" s="98"/>
      <c r="S76" s="124"/>
      <c r="T76" s="124"/>
      <c r="U76" s="125"/>
      <c r="V76" s="126"/>
      <c r="W76" s="127"/>
      <c r="X76" s="78">
        <f t="shared" si="3"/>
        <v>0</v>
      </c>
      <c r="Y76" s="78">
        <f t="shared" si="4"/>
        <v>0.1</v>
      </c>
      <c r="Z76" s="78">
        <f t="shared" si="5"/>
        <v>0</v>
      </c>
      <c r="AA76" s="78">
        <f t="shared" si="6"/>
        <v>0.1</v>
      </c>
      <c r="AB76" s="128"/>
      <c r="AC76" s="129"/>
      <c r="AD76" s="98"/>
      <c r="AE76" s="130"/>
      <c r="AF76" s="130"/>
      <c r="AG76" s="131"/>
      <c r="AH76" s="83"/>
      <c r="AI76" s="84" t="str">
        <f t="shared" si="7"/>
        <v>FALSE</v>
      </c>
      <c r="AJ76" s="85">
        <f t="shared" si="8"/>
        <v>2</v>
      </c>
      <c r="AK76" s="84" t="b">
        <f t="shared" si="9"/>
        <v>0</v>
      </c>
      <c r="AL76" s="84" t="b">
        <f t="shared" si="10"/>
        <v>0</v>
      </c>
      <c r="AM76" s="84" t="str">
        <f t="shared" si="11"/>
        <v>#N/A</v>
      </c>
      <c r="AN76" s="86">
        <f t="shared" ref="AN76:AO76" si="143">S76-TODAY()</f>
        <v>-42864</v>
      </c>
      <c r="AO76" s="86">
        <f t="shared" si="143"/>
        <v>-42864</v>
      </c>
      <c r="AP76" s="84">
        <f t="shared" si="13"/>
        <v>-1429</v>
      </c>
      <c r="AQ76" s="84" t="str">
        <f t="shared" si="14"/>
        <v>Unplanned</v>
      </c>
      <c r="AR76" s="87">
        <f t="shared" si="15"/>
        <v>0</v>
      </c>
      <c r="AS76" s="132"/>
      <c r="AT76" s="133"/>
      <c r="AU76" s="134"/>
      <c r="AV76" s="134"/>
      <c r="AW76" s="134"/>
      <c r="AX76" s="135"/>
      <c r="AY76" s="135"/>
      <c r="AZ76" s="134"/>
      <c r="BA76" s="134"/>
      <c r="BB76" s="136"/>
    </row>
    <row r="77" ht="42.75" customHeight="1">
      <c r="A77" s="58"/>
      <c r="B77" s="98"/>
      <c r="C77" s="98"/>
      <c r="D77" s="61">
        <f t="shared" si="2"/>
        <v>0</v>
      </c>
      <c r="E77" s="98"/>
      <c r="F77" s="118"/>
      <c r="G77" s="119"/>
      <c r="H77" s="119"/>
      <c r="I77" s="119"/>
      <c r="J77" s="120"/>
      <c r="K77" s="98"/>
      <c r="L77" s="121"/>
      <c r="M77" s="121"/>
      <c r="N77" s="122"/>
      <c r="O77" s="121"/>
      <c r="P77" s="123"/>
      <c r="Q77" s="123"/>
      <c r="R77" s="98"/>
      <c r="S77" s="124"/>
      <c r="T77" s="124"/>
      <c r="U77" s="125"/>
      <c r="V77" s="126"/>
      <c r="W77" s="127"/>
      <c r="X77" s="78">
        <f t="shared" si="3"/>
        <v>0</v>
      </c>
      <c r="Y77" s="78">
        <f t="shared" si="4"/>
        <v>0.1</v>
      </c>
      <c r="Z77" s="78">
        <f t="shared" si="5"/>
        <v>0</v>
      </c>
      <c r="AA77" s="78">
        <f t="shared" si="6"/>
        <v>0.1</v>
      </c>
      <c r="AB77" s="128"/>
      <c r="AC77" s="129"/>
      <c r="AD77" s="98"/>
      <c r="AE77" s="130"/>
      <c r="AF77" s="130"/>
      <c r="AG77" s="131"/>
      <c r="AH77" s="83"/>
      <c r="AI77" s="84" t="str">
        <f t="shared" si="7"/>
        <v>FALSE</v>
      </c>
      <c r="AJ77" s="85">
        <f t="shared" si="8"/>
        <v>2</v>
      </c>
      <c r="AK77" s="84" t="b">
        <f t="shared" si="9"/>
        <v>0</v>
      </c>
      <c r="AL77" s="84" t="b">
        <f t="shared" si="10"/>
        <v>0</v>
      </c>
      <c r="AM77" s="84" t="str">
        <f t="shared" si="11"/>
        <v>#N/A</v>
      </c>
      <c r="AN77" s="86">
        <f t="shared" ref="AN77:AO77" si="144">S77-TODAY()</f>
        <v>-42864</v>
      </c>
      <c r="AO77" s="86">
        <f t="shared" si="144"/>
        <v>-42864</v>
      </c>
      <c r="AP77" s="84">
        <f t="shared" si="13"/>
        <v>-1429</v>
      </c>
      <c r="AQ77" s="84" t="str">
        <f t="shared" si="14"/>
        <v>Unplanned</v>
      </c>
      <c r="AR77" s="87">
        <f t="shared" si="15"/>
        <v>0</v>
      </c>
      <c r="AS77" s="132"/>
      <c r="AT77" s="133"/>
      <c r="AU77" s="134"/>
      <c r="AV77" s="134"/>
      <c r="AW77" s="134"/>
      <c r="AX77" s="135"/>
      <c r="AY77" s="135"/>
      <c r="AZ77" s="134"/>
      <c r="BA77" s="134"/>
      <c r="BB77" s="136"/>
    </row>
    <row r="78" ht="42.75" customHeight="1">
      <c r="A78" s="58"/>
      <c r="B78" s="98"/>
      <c r="C78" s="98"/>
      <c r="D78" s="61">
        <f t="shared" si="2"/>
        <v>0</v>
      </c>
      <c r="E78" s="98"/>
      <c r="F78" s="118"/>
      <c r="G78" s="119"/>
      <c r="H78" s="119"/>
      <c r="I78" s="119"/>
      <c r="J78" s="120"/>
      <c r="K78" s="98"/>
      <c r="L78" s="121"/>
      <c r="M78" s="121"/>
      <c r="N78" s="122"/>
      <c r="O78" s="121"/>
      <c r="P78" s="123"/>
      <c r="Q78" s="123"/>
      <c r="R78" s="98"/>
      <c r="S78" s="124"/>
      <c r="T78" s="124"/>
      <c r="U78" s="125"/>
      <c r="V78" s="126"/>
      <c r="W78" s="127"/>
      <c r="X78" s="78">
        <f t="shared" si="3"/>
        <v>0</v>
      </c>
      <c r="Y78" s="78">
        <f t="shared" si="4"/>
        <v>0.1</v>
      </c>
      <c r="Z78" s="78">
        <f t="shared" si="5"/>
        <v>0</v>
      </c>
      <c r="AA78" s="78">
        <f t="shared" si="6"/>
        <v>0.1</v>
      </c>
      <c r="AB78" s="128"/>
      <c r="AC78" s="129"/>
      <c r="AD78" s="98"/>
      <c r="AE78" s="130"/>
      <c r="AF78" s="130"/>
      <c r="AG78" s="131"/>
      <c r="AH78" s="83"/>
      <c r="AI78" s="84" t="str">
        <f t="shared" si="7"/>
        <v>FALSE</v>
      </c>
      <c r="AJ78" s="85">
        <f t="shared" si="8"/>
        <v>2</v>
      </c>
      <c r="AK78" s="84" t="b">
        <f t="shared" si="9"/>
        <v>0</v>
      </c>
      <c r="AL78" s="84" t="b">
        <f t="shared" si="10"/>
        <v>0</v>
      </c>
      <c r="AM78" s="84" t="str">
        <f t="shared" si="11"/>
        <v>#N/A</v>
      </c>
      <c r="AN78" s="86">
        <f t="shared" ref="AN78:AO78" si="145">S78-TODAY()</f>
        <v>-42864</v>
      </c>
      <c r="AO78" s="86">
        <f t="shared" si="145"/>
        <v>-42864</v>
      </c>
      <c r="AP78" s="84">
        <f t="shared" si="13"/>
        <v>-1429</v>
      </c>
      <c r="AQ78" s="84" t="str">
        <f t="shared" si="14"/>
        <v>Unplanned</v>
      </c>
      <c r="AR78" s="87">
        <f t="shared" si="15"/>
        <v>0</v>
      </c>
      <c r="AS78" s="132"/>
      <c r="AT78" s="133"/>
      <c r="AU78" s="134"/>
      <c r="AV78" s="134"/>
      <c r="AW78" s="134"/>
      <c r="AX78" s="135"/>
      <c r="AY78" s="135"/>
      <c r="AZ78" s="134"/>
      <c r="BA78" s="134"/>
      <c r="BB78" s="136"/>
    </row>
    <row r="79" ht="42.75" customHeight="1">
      <c r="A79" s="58"/>
      <c r="B79" s="98"/>
      <c r="C79" s="98"/>
      <c r="D79" s="61">
        <f t="shared" si="2"/>
        <v>0</v>
      </c>
      <c r="E79" s="98"/>
      <c r="F79" s="118"/>
      <c r="G79" s="119"/>
      <c r="H79" s="119"/>
      <c r="I79" s="119"/>
      <c r="J79" s="120"/>
      <c r="K79" s="98"/>
      <c r="L79" s="121"/>
      <c r="M79" s="121"/>
      <c r="N79" s="122"/>
      <c r="O79" s="121"/>
      <c r="P79" s="123"/>
      <c r="Q79" s="123"/>
      <c r="R79" s="98"/>
      <c r="S79" s="124"/>
      <c r="T79" s="124"/>
      <c r="U79" s="125"/>
      <c r="V79" s="126"/>
      <c r="W79" s="127"/>
      <c r="X79" s="78">
        <f t="shared" si="3"/>
        <v>0</v>
      </c>
      <c r="Y79" s="78">
        <f t="shared" si="4"/>
        <v>0.1</v>
      </c>
      <c r="Z79" s="78">
        <f t="shared" si="5"/>
        <v>0</v>
      </c>
      <c r="AA79" s="78">
        <f t="shared" si="6"/>
        <v>0.1</v>
      </c>
      <c r="AB79" s="128"/>
      <c r="AC79" s="129"/>
      <c r="AD79" s="98"/>
      <c r="AE79" s="130"/>
      <c r="AF79" s="130"/>
      <c r="AG79" s="131"/>
      <c r="AH79" s="83"/>
      <c r="AI79" s="84" t="str">
        <f t="shared" si="7"/>
        <v>FALSE</v>
      </c>
      <c r="AJ79" s="85">
        <f t="shared" si="8"/>
        <v>2</v>
      </c>
      <c r="AK79" s="84" t="b">
        <f t="shared" si="9"/>
        <v>0</v>
      </c>
      <c r="AL79" s="84" t="b">
        <f t="shared" si="10"/>
        <v>0</v>
      </c>
      <c r="AM79" s="84" t="str">
        <f t="shared" si="11"/>
        <v>#N/A</v>
      </c>
      <c r="AN79" s="86">
        <f t="shared" ref="AN79:AO79" si="146">S79-TODAY()</f>
        <v>-42864</v>
      </c>
      <c r="AO79" s="86">
        <f t="shared" si="146"/>
        <v>-42864</v>
      </c>
      <c r="AP79" s="84">
        <f t="shared" si="13"/>
        <v>-1429</v>
      </c>
      <c r="AQ79" s="84" t="str">
        <f t="shared" si="14"/>
        <v>Unplanned</v>
      </c>
      <c r="AR79" s="87">
        <f t="shared" si="15"/>
        <v>0</v>
      </c>
      <c r="AS79" s="132"/>
      <c r="AT79" s="133"/>
      <c r="AU79" s="134"/>
      <c r="AV79" s="134"/>
      <c r="AW79" s="134"/>
      <c r="AX79" s="135"/>
      <c r="AY79" s="135"/>
      <c r="AZ79" s="134"/>
      <c r="BA79" s="134"/>
      <c r="BB79" s="136"/>
    </row>
    <row r="80" ht="42.75" customHeight="1">
      <c r="A80" s="58"/>
      <c r="B80" s="98"/>
      <c r="C80" s="98"/>
      <c r="D80" s="61">
        <f t="shared" si="2"/>
        <v>0</v>
      </c>
      <c r="E80" s="98"/>
      <c r="F80" s="118"/>
      <c r="G80" s="119"/>
      <c r="H80" s="119"/>
      <c r="I80" s="119"/>
      <c r="J80" s="120"/>
      <c r="K80" s="98"/>
      <c r="L80" s="121"/>
      <c r="M80" s="121"/>
      <c r="N80" s="122"/>
      <c r="O80" s="121"/>
      <c r="P80" s="123"/>
      <c r="Q80" s="123"/>
      <c r="R80" s="98"/>
      <c r="S80" s="124"/>
      <c r="T80" s="124"/>
      <c r="U80" s="125"/>
      <c r="V80" s="126"/>
      <c r="W80" s="127"/>
      <c r="X80" s="78">
        <f t="shared" si="3"/>
        <v>0</v>
      </c>
      <c r="Y80" s="78">
        <f t="shared" si="4"/>
        <v>0.1</v>
      </c>
      <c r="Z80" s="78">
        <f t="shared" si="5"/>
        <v>0</v>
      </c>
      <c r="AA80" s="78">
        <f t="shared" si="6"/>
        <v>0.1</v>
      </c>
      <c r="AB80" s="128"/>
      <c r="AC80" s="129"/>
      <c r="AD80" s="98"/>
      <c r="AE80" s="130"/>
      <c r="AF80" s="130"/>
      <c r="AG80" s="131"/>
      <c r="AH80" s="83"/>
      <c r="AI80" s="84" t="str">
        <f t="shared" si="7"/>
        <v>FALSE</v>
      </c>
      <c r="AJ80" s="85">
        <f t="shared" si="8"/>
        <v>2</v>
      </c>
      <c r="AK80" s="84" t="b">
        <f t="shared" si="9"/>
        <v>0</v>
      </c>
      <c r="AL80" s="84" t="b">
        <f t="shared" si="10"/>
        <v>0</v>
      </c>
      <c r="AM80" s="84" t="str">
        <f t="shared" si="11"/>
        <v>#N/A</v>
      </c>
      <c r="AN80" s="86">
        <f t="shared" ref="AN80:AO80" si="147">S80-TODAY()</f>
        <v>-42864</v>
      </c>
      <c r="AO80" s="86">
        <f t="shared" si="147"/>
        <v>-42864</v>
      </c>
      <c r="AP80" s="84">
        <f t="shared" si="13"/>
        <v>-1429</v>
      </c>
      <c r="AQ80" s="84" t="str">
        <f t="shared" si="14"/>
        <v>Unplanned</v>
      </c>
      <c r="AR80" s="87">
        <f t="shared" si="15"/>
        <v>0</v>
      </c>
      <c r="AS80" s="132"/>
      <c r="AT80" s="133"/>
      <c r="AU80" s="134"/>
      <c r="AV80" s="134"/>
      <c r="AW80" s="134"/>
      <c r="AX80" s="135"/>
      <c r="AY80" s="135"/>
      <c r="AZ80" s="134"/>
      <c r="BA80" s="134"/>
      <c r="BB80" s="136"/>
    </row>
    <row r="81" ht="42.75" customHeight="1">
      <c r="A81" s="58"/>
      <c r="B81" s="98"/>
      <c r="C81" s="98"/>
      <c r="D81" s="61">
        <f t="shared" si="2"/>
        <v>0</v>
      </c>
      <c r="E81" s="98"/>
      <c r="F81" s="118"/>
      <c r="G81" s="119"/>
      <c r="H81" s="119"/>
      <c r="I81" s="119"/>
      <c r="J81" s="120"/>
      <c r="K81" s="98"/>
      <c r="L81" s="121"/>
      <c r="M81" s="121"/>
      <c r="N81" s="122"/>
      <c r="O81" s="121"/>
      <c r="P81" s="123"/>
      <c r="Q81" s="123"/>
      <c r="R81" s="98"/>
      <c r="S81" s="124"/>
      <c r="T81" s="124"/>
      <c r="U81" s="125"/>
      <c r="V81" s="126"/>
      <c r="W81" s="127"/>
      <c r="X81" s="78">
        <f t="shared" si="3"/>
        <v>0</v>
      </c>
      <c r="Y81" s="78">
        <f t="shared" si="4"/>
        <v>0.1</v>
      </c>
      <c r="Z81" s="78">
        <f t="shared" si="5"/>
        <v>0</v>
      </c>
      <c r="AA81" s="78">
        <f t="shared" si="6"/>
        <v>0.1</v>
      </c>
      <c r="AB81" s="128"/>
      <c r="AC81" s="129"/>
      <c r="AD81" s="98"/>
      <c r="AE81" s="130"/>
      <c r="AF81" s="130"/>
      <c r="AG81" s="131"/>
      <c r="AH81" s="83"/>
      <c r="AI81" s="84" t="str">
        <f t="shared" si="7"/>
        <v>FALSE</v>
      </c>
      <c r="AJ81" s="85">
        <f t="shared" si="8"/>
        <v>2</v>
      </c>
      <c r="AK81" s="84" t="b">
        <f t="shared" si="9"/>
        <v>0</v>
      </c>
      <c r="AL81" s="84" t="b">
        <f t="shared" si="10"/>
        <v>0</v>
      </c>
      <c r="AM81" s="84" t="str">
        <f t="shared" si="11"/>
        <v>#N/A</v>
      </c>
      <c r="AN81" s="86">
        <f t="shared" ref="AN81:AO81" si="148">S81-TODAY()</f>
        <v>-42864</v>
      </c>
      <c r="AO81" s="86">
        <f t="shared" si="148"/>
        <v>-42864</v>
      </c>
      <c r="AP81" s="84">
        <f t="shared" si="13"/>
        <v>-1429</v>
      </c>
      <c r="AQ81" s="84" t="str">
        <f t="shared" si="14"/>
        <v>Unplanned</v>
      </c>
      <c r="AR81" s="87">
        <f t="shared" si="15"/>
        <v>0</v>
      </c>
      <c r="AS81" s="132"/>
      <c r="AT81" s="133"/>
      <c r="AU81" s="134"/>
      <c r="AV81" s="134"/>
      <c r="AW81" s="134"/>
      <c r="AX81" s="135"/>
      <c r="AY81" s="135"/>
      <c r="AZ81" s="134"/>
      <c r="BA81" s="134"/>
      <c r="BB81" s="136"/>
    </row>
    <row r="82" ht="42.75" customHeight="1">
      <c r="A82" s="58"/>
      <c r="B82" s="98"/>
      <c r="C82" s="98"/>
      <c r="D82" s="61">
        <f t="shared" si="2"/>
        <v>0</v>
      </c>
      <c r="E82" s="98"/>
      <c r="F82" s="118"/>
      <c r="G82" s="119"/>
      <c r="H82" s="119"/>
      <c r="I82" s="119"/>
      <c r="J82" s="120"/>
      <c r="K82" s="98"/>
      <c r="L82" s="121"/>
      <c r="M82" s="121"/>
      <c r="N82" s="122"/>
      <c r="O82" s="121"/>
      <c r="P82" s="123"/>
      <c r="Q82" s="123"/>
      <c r="R82" s="98"/>
      <c r="S82" s="124"/>
      <c r="T82" s="124"/>
      <c r="U82" s="125"/>
      <c r="V82" s="126"/>
      <c r="W82" s="127"/>
      <c r="X82" s="78">
        <f t="shared" si="3"/>
        <v>0</v>
      </c>
      <c r="Y82" s="78">
        <f t="shared" si="4"/>
        <v>0.1</v>
      </c>
      <c r="Z82" s="78">
        <f t="shared" si="5"/>
        <v>0</v>
      </c>
      <c r="AA82" s="78">
        <f t="shared" si="6"/>
        <v>0.1</v>
      </c>
      <c r="AB82" s="128"/>
      <c r="AC82" s="129"/>
      <c r="AD82" s="98"/>
      <c r="AE82" s="130"/>
      <c r="AF82" s="130"/>
      <c r="AG82" s="131"/>
      <c r="AH82" s="83"/>
      <c r="AI82" s="84" t="str">
        <f t="shared" si="7"/>
        <v>FALSE</v>
      </c>
      <c r="AJ82" s="85">
        <f t="shared" si="8"/>
        <v>2</v>
      </c>
      <c r="AK82" s="84" t="b">
        <f t="shared" si="9"/>
        <v>0</v>
      </c>
      <c r="AL82" s="84" t="b">
        <f t="shared" si="10"/>
        <v>0</v>
      </c>
      <c r="AM82" s="84" t="str">
        <f t="shared" si="11"/>
        <v>#N/A</v>
      </c>
      <c r="AN82" s="86">
        <f t="shared" ref="AN82:AO82" si="149">S82-TODAY()</f>
        <v>-42864</v>
      </c>
      <c r="AO82" s="86">
        <f t="shared" si="149"/>
        <v>-42864</v>
      </c>
      <c r="AP82" s="84">
        <f t="shared" si="13"/>
        <v>-1429</v>
      </c>
      <c r="AQ82" s="84" t="str">
        <f t="shared" si="14"/>
        <v>Unplanned</v>
      </c>
      <c r="AR82" s="87">
        <f t="shared" si="15"/>
        <v>0</v>
      </c>
      <c r="AS82" s="132"/>
      <c r="AT82" s="133"/>
      <c r="AU82" s="134"/>
      <c r="AV82" s="134"/>
      <c r="AW82" s="134"/>
      <c r="AX82" s="135"/>
      <c r="AY82" s="135"/>
      <c r="AZ82" s="134"/>
      <c r="BA82" s="134"/>
      <c r="BB82" s="136"/>
    </row>
    <row r="83" ht="42.75" customHeight="1">
      <c r="A83" s="58"/>
      <c r="B83" s="98"/>
      <c r="C83" s="98"/>
      <c r="D83" s="61">
        <f t="shared" si="2"/>
        <v>0</v>
      </c>
      <c r="E83" s="98"/>
      <c r="F83" s="118"/>
      <c r="G83" s="119"/>
      <c r="H83" s="119"/>
      <c r="I83" s="119"/>
      <c r="J83" s="120"/>
      <c r="K83" s="98"/>
      <c r="L83" s="121"/>
      <c r="M83" s="121"/>
      <c r="N83" s="122"/>
      <c r="O83" s="121"/>
      <c r="P83" s="123"/>
      <c r="Q83" s="123"/>
      <c r="R83" s="98"/>
      <c r="S83" s="124"/>
      <c r="T83" s="124"/>
      <c r="U83" s="125"/>
      <c r="V83" s="126"/>
      <c r="W83" s="127"/>
      <c r="X83" s="78">
        <f t="shared" si="3"/>
        <v>0</v>
      </c>
      <c r="Y83" s="78">
        <f t="shared" si="4"/>
        <v>0.1</v>
      </c>
      <c r="Z83" s="78">
        <f t="shared" si="5"/>
        <v>0</v>
      </c>
      <c r="AA83" s="78">
        <f t="shared" si="6"/>
        <v>0.1</v>
      </c>
      <c r="AB83" s="128"/>
      <c r="AC83" s="129"/>
      <c r="AD83" s="98"/>
      <c r="AE83" s="130"/>
      <c r="AF83" s="130"/>
      <c r="AG83" s="131"/>
      <c r="AH83" s="83"/>
      <c r="AI83" s="84" t="str">
        <f t="shared" si="7"/>
        <v>FALSE</v>
      </c>
      <c r="AJ83" s="85">
        <f t="shared" si="8"/>
        <v>2</v>
      </c>
      <c r="AK83" s="84" t="b">
        <f t="shared" si="9"/>
        <v>0</v>
      </c>
      <c r="AL83" s="84" t="b">
        <f t="shared" si="10"/>
        <v>0</v>
      </c>
      <c r="AM83" s="84" t="str">
        <f t="shared" si="11"/>
        <v>#N/A</v>
      </c>
      <c r="AN83" s="86">
        <f t="shared" ref="AN83:AO83" si="150">S83-TODAY()</f>
        <v>-42864</v>
      </c>
      <c r="AO83" s="86">
        <f t="shared" si="150"/>
        <v>-42864</v>
      </c>
      <c r="AP83" s="84">
        <f t="shared" si="13"/>
        <v>-1429</v>
      </c>
      <c r="AQ83" s="84" t="str">
        <f t="shared" si="14"/>
        <v>Unplanned</v>
      </c>
      <c r="AR83" s="87">
        <f t="shared" si="15"/>
        <v>0</v>
      </c>
      <c r="AS83" s="132"/>
      <c r="AT83" s="133"/>
      <c r="AU83" s="134"/>
      <c r="AV83" s="134"/>
      <c r="AW83" s="134"/>
      <c r="AX83" s="135"/>
      <c r="AY83" s="135"/>
      <c r="AZ83" s="134"/>
      <c r="BA83" s="134"/>
      <c r="BB83" s="136"/>
    </row>
    <row r="84" ht="42.75" customHeight="1">
      <c r="A84" s="58"/>
      <c r="B84" s="98"/>
      <c r="C84" s="98"/>
      <c r="D84" s="61">
        <f t="shared" si="2"/>
        <v>0</v>
      </c>
      <c r="E84" s="98"/>
      <c r="F84" s="118"/>
      <c r="G84" s="119"/>
      <c r="H84" s="119"/>
      <c r="I84" s="119"/>
      <c r="J84" s="120"/>
      <c r="K84" s="98"/>
      <c r="L84" s="121"/>
      <c r="M84" s="121"/>
      <c r="N84" s="122"/>
      <c r="O84" s="121"/>
      <c r="P84" s="123"/>
      <c r="Q84" s="123"/>
      <c r="R84" s="98"/>
      <c r="S84" s="124"/>
      <c r="T84" s="124"/>
      <c r="U84" s="125"/>
      <c r="V84" s="126"/>
      <c r="W84" s="127"/>
      <c r="X84" s="78">
        <f t="shared" si="3"/>
        <v>0</v>
      </c>
      <c r="Y84" s="78">
        <f t="shared" si="4"/>
        <v>0.1</v>
      </c>
      <c r="Z84" s="78">
        <f t="shared" si="5"/>
        <v>0</v>
      </c>
      <c r="AA84" s="78">
        <f t="shared" si="6"/>
        <v>0.1</v>
      </c>
      <c r="AB84" s="128"/>
      <c r="AC84" s="129"/>
      <c r="AD84" s="98"/>
      <c r="AE84" s="130"/>
      <c r="AF84" s="130"/>
      <c r="AG84" s="131"/>
      <c r="AH84" s="83"/>
      <c r="AI84" s="84" t="str">
        <f t="shared" si="7"/>
        <v>FALSE</v>
      </c>
      <c r="AJ84" s="85">
        <f t="shared" si="8"/>
        <v>2</v>
      </c>
      <c r="AK84" s="84" t="b">
        <f t="shared" si="9"/>
        <v>0</v>
      </c>
      <c r="AL84" s="84" t="b">
        <f t="shared" si="10"/>
        <v>0</v>
      </c>
      <c r="AM84" s="84" t="str">
        <f t="shared" si="11"/>
        <v>#N/A</v>
      </c>
      <c r="AN84" s="86">
        <f t="shared" ref="AN84:AO84" si="151">S84-TODAY()</f>
        <v>-42864</v>
      </c>
      <c r="AO84" s="86">
        <f t="shared" si="151"/>
        <v>-42864</v>
      </c>
      <c r="AP84" s="84">
        <f t="shared" si="13"/>
        <v>-1429</v>
      </c>
      <c r="AQ84" s="84" t="str">
        <f t="shared" si="14"/>
        <v>Unplanned</v>
      </c>
      <c r="AR84" s="87">
        <f t="shared" si="15"/>
        <v>0</v>
      </c>
      <c r="AS84" s="132"/>
      <c r="AT84" s="133"/>
      <c r="AU84" s="134"/>
      <c r="AV84" s="134"/>
      <c r="AW84" s="134"/>
      <c r="AX84" s="135"/>
      <c r="AY84" s="135"/>
      <c r="AZ84" s="134"/>
      <c r="BA84" s="134"/>
      <c r="BB84" s="136"/>
    </row>
    <row r="85" ht="42.75" customHeight="1">
      <c r="A85" s="58"/>
      <c r="B85" s="98"/>
      <c r="C85" s="98"/>
      <c r="D85" s="61">
        <f t="shared" si="2"/>
        <v>0</v>
      </c>
      <c r="E85" s="98"/>
      <c r="F85" s="118"/>
      <c r="G85" s="119"/>
      <c r="H85" s="119"/>
      <c r="I85" s="119"/>
      <c r="J85" s="120"/>
      <c r="K85" s="98"/>
      <c r="L85" s="121"/>
      <c r="M85" s="121"/>
      <c r="N85" s="122"/>
      <c r="O85" s="121"/>
      <c r="P85" s="123"/>
      <c r="Q85" s="123"/>
      <c r="R85" s="98"/>
      <c r="S85" s="124"/>
      <c r="T85" s="124"/>
      <c r="U85" s="125"/>
      <c r="V85" s="126"/>
      <c r="W85" s="127"/>
      <c r="X85" s="78">
        <f t="shared" si="3"/>
        <v>0</v>
      </c>
      <c r="Y85" s="78">
        <f t="shared" si="4"/>
        <v>0.1</v>
      </c>
      <c r="Z85" s="78">
        <f t="shared" si="5"/>
        <v>0</v>
      </c>
      <c r="AA85" s="78">
        <f t="shared" si="6"/>
        <v>0.1</v>
      </c>
      <c r="AB85" s="128"/>
      <c r="AC85" s="129"/>
      <c r="AD85" s="98"/>
      <c r="AE85" s="130"/>
      <c r="AF85" s="130"/>
      <c r="AG85" s="131"/>
      <c r="AH85" s="83"/>
      <c r="AI85" s="84" t="str">
        <f t="shared" si="7"/>
        <v>FALSE</v>
      </c>
      <c r="AJ85" s="85">
        <f t="shared" si="8"/>
        <v>2</v>
      </c>
      <c r="AK85" s="84" t="b">
        <f t="shared" si="9"/>
        <v>0</v>
      </c>
      <c r="AL85" s="84" t="b">
        <f t="shared" si="10"/>
        <v>0</v>
      </c>
      <c r="AM85" s="84" t="str">
        <f t="shared" si="11"/>
        <v>#N/A</v>
      </c>
      <c r="AN85" s="86">
        <f t="shared" ref="AN85:AO85" si="152">S85-TODAY()</f>
        <v>-42864</v>
      </c>
      <c r="AO85" s="86">
        <f t="shared" si="152"/>
        <v>-42864</v>
      </c>
      <c r="AP85" s="84">
        <f t="shared" si="13"/>
        <v>-1429</v>
      </c>
      <c r="AQ85" s="84" t="str">
        <f t="shared" si="14"/>
        <v>Unplanned</v>
      </c>
      <c r="AR85" s="87">
        <f t="shared" si="15"/>
        <v>0</v>
      </c>
      <c r="AS85" s="132"/>
      <c r="AT85" s="133"/>
      <c r="AU85" s="134"/>
      <c r="AV85" s="134"/>
      <c r="AW85" s="134"/>
      <c r="AX85" s="135"/>
      <c r="AY85" s="135"/>
      <c r="AZ85" s="134"/>
      <c r="BA85" s="134"/>
      <c r="BB85" s="136"/>
    </row>
    <row r="86" ht="42.75" customHeight="1">
      <c r="A86" s="58"/>
      <c r="B86" s="98"/>
      <c r="C86" s="98"/>
      <c r="D86" s="61">
        <f t="shared" si="2"/>
        <v>0</v>
      </c>
      <c r="E86" s="98"/>
      <c r="F86" s="118"/>
      <c r="G86" s="119"/>
      <c r="H86" s="119"/>
      <c r="I86" s="119"/>
      <c r="J86" s="120"/>
      <c r="K86" s="98"/>
      <c r="L86" s="121"/>
      <c r="M86" s="121"/>
      <c r="N86" s="122"/>
      <c r="O86" s="121"/>
      <c r="P86" s="123"/>
      <c r="Q86" s="123"/>
      <c r="R86" s="98"/>
      <c r="S86" s="124"/>
      <c r="T86" s="124"/>
      <c r="U86" s="125"/>
      <c r="V86" s="126"/>
      <c r="W86" s="127"/>
      <c r="X86" s="78">
        <f t="shared" si="3"/>
        <v>0</v>
      </c>
      <c r="Y86" s="78">
        <f t="shared" si="4"/>
        <v>0.1</v>
      </c>
      <c r="Z86" s="78">
        <f t="shared" si="5"/>
        <v>0</v>
      </c>
      <c r="AA86" s="78">
        <f t="shared" si="6"/>
        <v>0.1</v>
      </c>
      <c r="AB86" s="128"/>
      <c r="AC86" s="129"/>
      <c r="AD86" s="98"/>
      <c r="AE86" s="130"/>
      <c r="AF86" s="130"/>
      <c r="AG86" s="131"/>
      <c r="AH86" s="83"/>
      <c r="AI86" s="84" t="str">
        <f t="shared" si="7"/>
        <v>FALSE</v>
      </c>
      <c r="AJ86" s="85">
        <f t="shared" si="8"/>
        <v>2</v>
      </c>
      <c r="AK86" s="84" t="b">
        <f t="shared" si="9"/>
        <v>0</v>
      </c>
      <c r="AL86" s="84" t="b">
        <f t="shared" si="10"/>
        <v>0</v>
      </c>
      <c r="AM86" s="84" t="str">
        <f t="shared" si="11"/>
        <v>#N/A</v>
      </c>
      <c r="AN86" s="86">
        <f t="shared" ref="AN86:AO86" si="153">S86-TODAY()</f>
        <v>-42864</v>
      </c>
      <c r="AO86" s="86">
        <f t="shared" si="153"/>
        <v>-42864</v>
      </c>
      <c r="AP86" s="84">
        <f t="shared" si="13"/>
        <v>-1429</v>
      </c>
      <c r="AQ86" s="84" t="str">
        <f t="shared" si="14"/>
        <v>Unplanned</v>
      </c>
      <c r="AR86" s="87">
        <f t="shared" si="15"/>
        <v>0</v>
      </c>
      <c r="AS86" s="132"/>
      <c r="AT86" s="133"/>
      <c r="AU86" s="134"/>
      <c r="AV86" s="134"/>
      <c r="AW86" s="134"/>
      <c r="AX86" s="135"/>
      <c r="AY86" s="135"/>
      <c r="AZ86" s="134"/>
      <c r="BA86" s="134"/>
      <c r="BB86" s="136"/>
    </row>
    <row r="87" ht="42.75" customHeight="1">
      <c r="A87" s="58"/>
      <c r="B87" s="98"/>
      <c r="C87" s="98"/>
      <c r="D87" s="61">
        <f t="shared" si="2"/>
        <v>0</v>
      </c>
      <c r="E87" s="98"/>
      <c r="F87" s="118"/>
      <c r="G87" s="119"/>
      <c r="H87" s="119"/>
      <c r="I87" s="119"/>
      <c r="J87" s="120"/>
      <c r="K87" s="98"/>
      <c r="L87" s="121"/>
      <c r="M87" s="121"/>
      <c r="N87" s="122"/>
      <c r="O87" s="121"/>
      <c r="P87" s="123"/>
      <c r="Q87" s="123"/>
      <c r="R87" s="98"/>
      <c r="S87" s="124"/>
      <c r="T87" s="124"/>
      <c r="U87" s="125"/>
      <c r="V87" s="126"/>
      <c r="W87" s="127"/>
      <c r="X87" s="78">
        <f t="shared" si="3"/>
        <v>0</v>
      </c>
      <c r="Y87" s="78">
        <f t="shared" si="4"/>
        <v>0.1</v>
      </c>
      <c r="Z87" s="78">
        <f t="shared" si="5"/>
        <v>0</v>
      </c>
      <c r="AA87" s="78">
        <f t="shared" si="6"/>
        <v>0.1</v>
      </c>
      <c r="AB87" s="128"/>
      <c r="AC87" s="129"/>
      <c r="AD87" s="98"/>
      <c r="AE87" s="130"/>
      <c r="AF87" s="130"/>
      <c r="AG87" s="131"/>
      <c r="AH87" s="83"/>
      <c r="AI87" s="84" t="str">
        <f t="shared" si="7"/>
        <v>FALSE</v>
      </c>
      <c r="AJ87" s="85">
        <f t="shared" si="8"/>
        <v>2</v>
      </c>
      <c r="AK87" s="84" t="b">
        <f t="shared" si="9"/>
        <v>0</v>
      </c>
      <c r="AL87" s="84" t="b">
        <f t="shared" si="10"/>
        <v>0</v>
      </c>
      <c r="AM87" s="84" t="str">
        <f t="shared" si="11"/>
        <v>#N/A</v>
      </c>
      <c r="AN87" s="86">
        <f t="shared" ref="AN87:AO87" si="154">S87-TODAY()</f>
        <v>-42864</v>
      </c>
      <c r="AO87" s="86">
        <f t="shared" si="154"/>
        <v>-42864</v>
      </c>
      <c r="AP87" s="84">
        <f t="shared" si="13"/>
        <v>-1429</v>
      </c>
      <c r="AQ87" s="84" t="str">
        <f t="shared" si="14"/>
        <v>Unplanned</v>
      </c>
      <c r="AR87" s="87">
        <f t="shared" si="15"/>
        <v>0</v>
      </c>
      <c r="AS87" s="132"/>
      <c r="AT87" s="133"/>
      <c r="AU87" s="134"/>
      <c r="AV87" s="134"/>
      <c r="AW87" s="134"/>
      <c r="AX87" s="135"/>
      <c r="AY87" s="135"/>
      <c r="AZ87" s="134"/>
      <c r="BA87" s="134"/>
      <c r="BB87" s="136"/>
    </row>
    <row r="88" ht="42.75" customHeight="1">
      <c r="A88" s="58"/>
      <c r="B88" s="98"/>
      <c r="C88" s="98"/>
      <c r="D88" s="61">
        <f t="shared" si="2"/>
        <v>0</v>
      </c>
      <c r="E88" s="98"/>
      <c r="F88" s="118"/>
      <c r="G88" s="119"/>
      <c r="H88" s="119"/>
      <c r="I88" s="119"/>
      <c r="J88" s="120"/>
      <c r="K88" s="98"/>
      <c r="L88" s="121"/>
      <c r="M88" s="121"/>
      <c r="N88" s="122"/>
      <c r="O88" s="121"/>
      <c r="P88" s="123"/>
      <c r="Q88" s="123"/>
      <c r="R88" s="98"/>
      <c r="S88" s="124"/>
      <c r="T88" s="124"/>
      <c r="U88" s="125"/>
      <c r="V88" s="126"/>
      <c r="W88" s="127"/>
      <c r="X88" s="78">
        <f t="shared" si="3"/>
        <v>0</v>
      </c>
      <c r="Y88" s="78">
        <f t="shared" si="4"/>
        <v>0.1</v>
      </c>
      <c r="Z88" s="78">
        <f t="shared" si="5"/>
        <v>0</v>
      </c>
      <c r="AA88" s="78">
        <f t="shared" si="6"/>
        <v>0.1</v>
      </c>
      <c r="AB88" s="128"/>
      <c r="AC88" s="129"/>
      <c r="AD88" s="98"/>
      <c r="AE88" s="130"/>
      <c r="AF88" s="130"/>
      <c r="AG88" s="131"/>
      <c r="AH88" s="83"/>
      <c r="AI88" s="84" t="str">
        <f t="shared" si="7"/>
        <v>FALSE</v>
      </c>
      <c r="AJ88" s="85">
        <f t="shared" si="8"/>
        <v>2</v>
      </c>
      <c r="AK88" s="84" t="b">
        <f t="shared" si="9"/>
        <v>0</v>
      </c>
      <c r="AL88" s="84" t="b">
        <f t="shared" si="10"/>
        <v>0</v>
      </c>
      <c r="AM88" s="84" t="str">
        <f t="shared" si="11"/>
        <v>#N/A</v>
      </c>
      <c r="AN88" s="86">
        <f t="shared" ref="AN88:AO88" si="155">S88-TODAY()</f>
        <v>-42864</v>
      </c>
      <c r="AO88" s="86">
        <f t="shared" si="155"/>
        <v>-42864</v>
      </c>
      <c r="AP88" s="84">
        <f t="shared" si="13"/>
        <v>-1429</v>
      </c>
      <c r="AQ88" s="84" t="str">
        <f t="shared" si="14"/>
        <v>Unplanned</v>
      </c>
      <c r="AR88" s="87">
        <f t="shared" si="15"/>
        <v>0</v>
      </c>
      <c r="AS88" s="132"/>
      <c r="AT88" s="133"/>
      <c r="AU88" s="134"/>
      <c r="AV88" s="134"/>
      <c r="AW88" s="134"/>
      <c r="AX88" s="135"/>
      <c r="AY88" s="135"/>
      <c r="AZ88" s="134"/>
      <c r="BA88" s="134"/>
      <c r="BB88" s="136"/>
    </row>
    <row r="89" ht="42.75" customHeight="1">
      <c r="A89" s="58"/>
      <c r="B89" s="98"/>
      <c r="C89" s="98"/>
      <c r="D89" s="61">
        <f t="shared" si="2"/>
        <v>0</v>
      </c>
      <c r="E89" s="98"/>
      <c r="F89" s="118"/>
      <c r="G89" s="119"/>
      <c r="H89" s="119"/>
      <c r="I89" s="119"/>
      <c r="J89" s="120"/>
      <c r="K89" s="98"/>
      <c r="L89" s="121"/>
      <c r="M89" s="121"/>
      <c r="N89" s="122"/>
      <c r="O89" s="121"/>
      <c r="P89" s="123"/>
      <c r="Q89" s="123"/>
      <c r="R89" s="98"/>
      <c r="S89" s="124"/>
      <c r="T89" s="124"/>
      <c r="U89" s="125"/>
      <c r="V89" s="126"/>
      <c r="W89" s="127"/>
      <c r="X89" s="78">
        <f t="shared" si="3"/>
        <v>0</v>
      </c>
      <c r="Y89" s="78">
        <f t="shared" si="4"/>
        <v>0.1</v>
      </c>
      <c r="Z89" s="78">
        <f t="shared" si="5"/>
        <v>0</v>
      </c>
      <c r="AA89" s="78">
        <f t="shared" si="6"/>
        <v>0.1</v>
      </c>
      <c r="AB89" s="128"/>
      <c r="AC89" s="129"/>
      <c r="AD89" s="98"/>
      <c r="AE89" s="130"/>
      <c r="AF89" s="130"/>
      <c r="AG89" s="131"/>
      <c r="AH89" s="83"/>
      <c r="AI89" s="84" t="str">
        <f t="shared" si="7"/>
        <v>FALSE</v>
      </c>
      <c r="AJ89" s="85">
        <f t="shared" si="8"/>
        <v>2</v>
      </c>
      <c r="AK89" s="84" t="b">
        <f t="shared" si="9"/>
        <v>0</v>
      </c>
      <c r="AL89" s="84" t="b">
        <f t="shared" si="10"/>
        <v>0</v>
      </c>
      <c r="AM89" s="84" t="str">
        <f t="shared" si="11"/>
        <v>#N/A</v>
      </c>
      <c r="AN89" s="86">
        <f t="shared" ref="AN89:AO89" si="156">S89-TODAY()</f>
        <v>-42864</v>
      </c>
      <c r="AO89" s="86">
        <f t="shared" si="156"/>
        <v>-42864</v>
      </c>
      <c r="AP89" s="84">
        <f t="shared" si="13"/>
        <v>-1429</v>
      </c>
      <c r="AQ89" s="84" t="str">
        <f t="shared" si="14"/>
        <v>Unplanned</v>
      </c>
      <c r="AR89" s="87">
        <f t="shared" si="15"/>
        <v>0</v>
      </c>
      <c r="AS89" s="132"/>
      <c r="AT89" s="133"/>
      <c r="AU89" s="134"/>
      <c r="AV89" s="134"/>
      <c r="AW89" s="134"/>
      <c r="AX89" s="135"/>
      <c r="AY89" s="135"/>
      <c r="AZ89" s="134"/>
      <c r="BA89" s="134"/>
      <c r="BB89" s="136"/>
    </row>
    <row r="90" ht="42.75" customHeight="1">
      <c r="A90" s="58"/>
      <c r="B90" s="98"/>
      <c r="C90" s="98"/>
      <c r="D90" s="61">
        <f t="shared" si="2"/>
        <v>0</v>
      </c>
      <c r="E90" s="98"/>
      <c r="F90" s="118"/>
      <c r="G90" s="119"/>
      <c r="H90" s="119"/>
      <c r="I90" s="119"/>
      <c r="J90" s="120"/>
      <c r="K90" s="98"/>
      <c r="L90" s="121"/>
      <c r="M90" s="121"/>
      <c r="N90" s="122"/>
      <c r="O90" s="121"/>
      <c r="P90" s="123"/>
      <c r="Q90" s="123"/>
      <c r="R90" s="98"/>
      <c r="S90" s="124"/>
      <c r="T90" s="124"/>
      <c r="U90" s="125"/>
      <c r="V90" s="126"/>
      <c r="W90" s="127"/>
      <c r="X90" s="78">
        <f t="shared" si="3"/>
        <v>0</v>
      </c>
      <c r="Y90" s="78">
        <f t="shared" si="4"/>
        <v>0.1</v>
      </c>
      <c r="Z90" s="78">
        <f t="shared" si="5"/>
        <v>0</v>
      </c>
      <c r="AA90" s="78">
        <f t="shared" si="6"/>
        <v>0.1</v>
      </c>
      <c r="AB90" s="128"/>
      <c r="AC90" s="129"/>
      <c r="AD90" s="98"/>
      <c r="AE90" s="130"/>
      <c r="AF90" s="130"/>
      <c r="AG90" s="131"/>
      <c r="AH90" s="83"/>
      <c r="AI90" s="84" t="str">
        <f t="shared" si="7"/>
        <v>FALSE</v>
      </c>
      <c r="AJ90" s="85">
        <f t="shared" si="8"/>
        <v>2</v>
      </c>
      <c r="AK90" s="84" t="b">
        <f t="shared" si="9"/>
        <v>0</v>
      </c>
      <c r="AL90" s="84" t="b">
        <f t="shared" si="10"/>
        <v>0</v>
      </c>
      <c r="AM90" s="84" t="str">
        <f t="shared" si="11"/>
        <v>#N/A</v>
      </c>
      <c r="AN90" s="86">
        <f t="shared" ref="AN90:AO90" si="157">S90-TODAY()</f>
        <v>-42864</v>
      </c>
      <c r="AO90" s="86">
        <f t="shared" si="157"/>
        <v>-42864</v>
      </c>
      <c r="AP90" s="84">
        <f t="shared" si="13"/>
        <v>-1429</v>
      </c>
      <c r="AQ90" s="84" t="str">
        <f t="shared" si="14"/>
        <v>Unplanned</v>
      </c>
      <c r="AR90" s="87">
        <f t="shared" si="15"/>
        <v>0</v>
      </c>
      <c r="AS90" s="132"/>
      <c r="AT90" s="133"/>
      <c r="AU90" s="134"/>
      <c r="AV90" s="134"/>
      <c r="AW90" s="134"/>
      <c r="AX90" s="135"/>
      <c r="AY90" s="135"/>
      <c r="AZ90" s="134"/>
      <c r="BA90" s="134"/>
      <c r="BB90" s="136"/>
    </row>
    <row r="91" ht="42.75" customHeight="1">
      <c r="A91" s="58"/>
      <c r="B91" s="98"/>
      <c r="C91" s="98"/>
      <c r="D91" s="61">
        <f t="shared" si="2"/>
        <v>0</v>
      </c>
      <c r="E91" s="98"/>
      <c r="F91" s="118"/>
      <c r="G91" s="119"/>
      <c r="H91" s="119"/>
      <c r="I91" s="119"/>
      <c r="J91" s="120"/>
      <c r="K91" s="98"/>
      <c r="L91" s="121"/>
      <c r="M91" s="121"/>
      <c r="N91" s="122"/>
      <c r="O91" s="121"/>
      <c r="P91" s="123"/>
      <c r="Q91" s="123"/>
      <c r="R91" s="98"/>
      <c r="S91" s="124"/>
      <c r="T91" s="124"/>
      <c r="U91" s="125"/>
      <c r="V91" s="126"/>
      <c r="W91" s="127"/>
      <c r="X91" s="78">
        <f t="shared" si="3"/>
        <v>0</v>
      </c>
      <c r="Y91" s="78">
        <f t="shared" si="4"/>
        <v>0.1</v>
      </c>
      <c r="Z91" s="78">
        <f t="shared" si="5"/>
        <v>0</v>
      </c>
      <c r="AA91" s="78">
        <f t="shared" si="6"/>
        <v>0.1</v>
      </c>
      <c r="AB91" s="128"/>
      <c r="AC91" s="129"/>
      <c r="AD91" s="98"/>
      <c r="AE91" s="130"/>
      <c r="AF91" s="130"/>
      <c r="AG91" s="131"/>
      <c r="AH91" s="83"/>
      <c r="AI91" s="84" t="str">
        <f t="shared" si="7"/>
        <v>FALSE</v>
      </c>
      <c r="AJ91" s="85">
        <f t="shared" si="8"/>
        <v>2</v>
      </c>
      <c r="AK91" s="84" t="b">
        <f t="shared" si="9"/>
        <v>0</v>
      </c>
      <c r="AL91" s="84" t="b">
        <f t="shared" si="10"/>
        <v>0</v>
      </c>
      <c r="AM91" s="84" t="str">
        <f t="shared" si="11"/>
        <v>#N/A</v>
      </c>
      <c r="AN91" s="86">
        <f t="shared" ref="AN91:AO91" si="158">S91-TODAY()</f>
        <v>-42864</v>
      </c>
      <c r="AO91" s="86">
        <f t="shared" si="158"/>
        <v>-42864</v>
      </c>
      <c r="AP91" s="84">
        <f t="shared" si="13"/>
        <v>-1429</v>
      </c>
      <c r="AQ91" s="84" t="str">
        <f t="shared" si="14"/>
        <v>Unplanned</v>
      </c>
      <c r="AR91" s="87">
        <f t="shared" si="15"/>
        <v>0</v>
      </c>
      <c r="AS91" s="132"/>
      <c r="AT91" s="133"/>
      <c r="AU91" s="134"/>
      <c r="AV91" s="134"/>
      <c r="AW91" s="134"/>
      <c r="AX91" s="135"/>
      <c r="AY91" s="135"/>
      <c r="AZ91" s="134"/>
      <c r="BA91" s="134"/>
      <c r="BB91" s="136"/>
    </row>
    <row r="92" ht="42.75" customHeight="1">
      <c r="A92" s="58"/>
      <c r="B92" s="98"/>
      <c r="C92" s="98"/>
      <c r="D92" s="61">
        <f t="shared" si="2"/>
        <v>0</v>
      </c>
      <c r="E92" s="98"/>
      <c r="F92" s="118"/>
      <c r="G92" s="119"/>
      <c r="H92" s="119"/>
      <c r="I92" s="119"/>
      <c r="J92" s="120"/>
      <c r="K92" s="98"/>
      <c r="L92" s="121"/>
      <c r="M92" s="121"/>
      <c r="N92" s="122"/>
      <c r="O92" s="121"/>
      <c r="P92" s="123"/>
      <c r="Q92" s="123"/>
      <c r="R92" s="98"/>
      <c r="S92" s="124"/>
      <c r="T92" s="124"/>
      <c r="U92" s="125"/>
      <c r="V92" s="126"/>
      <c r="W92" s="127"/>
      <c r="X92" s="78">
        <f t="shared" si="3"/>
        <v>0</v>
      </c>
      <c r="Y92" s="78">
        <f t="shared" si="4"/>
        <v>0.1</v>
      </c>
      <c r="Z92" s="78">
        <f t="shared" si="5"/>
        <v>0</v>
      </c>
      <c r="AA92" s="78">
        <f t="shared" si="6"/>
        <v>0.1</v>
      </c>
      <c r="AB92" s="128"/>
      <c r="AC92" s="129"/>
      <c r="AD92" s="98"/>
      <c r="AE92" s="130"/>
      <c r="AF92" s="130"/>
      <c r="AG92" s="131"/>
      <c r="AH92" s="83"/>
      <c r="AI92" s="84" t="str">
        <f t="shared" si="7"/>
        <v>FALSE</v>
      </c>
      <c r="AJ92" s="85">
        <f t="shared" si="8"/>
        <v>2</v>
      </c>
      <c r="AK92" s="84" t="b">
        <f t="shared" si="9"/>
        <v>0</v>
      </c>
      <c r="AL92" s="84" t="b">
        <f t="shared" si="10"/>
        <v>0</v>
      </c>
      <c r="AM92" s="84" t="str">
        <f t="shared" si="11"/>
        <v>#N/A</v>
      </c>
      <c r="AN92" s="86">
        <f t="shared" ref="AN92:AO92" si="159">S92-TODAY()</f>
        <v>-42864</v>
      </c>
      <c r="AO92" s="86">
        <f t="shared" si="159"/>
        <v>-42864</v>
      </c>
      <c r="AP92" s="84">
        <f t="shared" si="13"/>
        <v>-1429</v>
      </c>
      <c r="AQ92" s="84" t="str">
        <f t="shared" si="14"/>
        <v>Unplanned</v>
      </c>
      <c r="AR92" s="87">
        <f t="shared" si="15"/>
        <v>0</v>
      </c>
      <c r="AS92" s="132"/>
      <c r="AT92" s="133"/>
      <c r="AU92" s="134"/>
      <c r="AV92" s="134"/>
      <c r="AW92" s="134"/>
      <c r="AX92" s="135"/>
      <c r="AY92" s="135"/>
      <c r="AZ92" s="134"/>
      <c r="BA92" s="134"/>
      <c r="BB92" s="136"/>
    </row>
    <row r="93" ht="42.75" customHeight="1">
      <c r="A93" s="58"/>
      <c r="B93" s="98"/>
      <c r="C93" s="98"/>
      <c r="D93" s="61">
        <f t="shared" si="2"/>
        <v>0</v>
      </c>
      <c r="E93" s="98"/>
      <c r="F93" s="118"/>
      <c r="G93" s="119"/>
      <c r="H93" s="119"/>
      <c r="I93" s="119"/>
      <c r="J93" s="120"/>
      <c r="K93" s="98"/>
      <c r="L93" s="121"/>
      <c r="M93" s="121"/>
      <c r="N93" s="122"/>
      <c r="O93" s="121"/>
      <c r="P93" s="123"/>
      <c r="Q93" s="123"/>
      <c r="R93" s="98"/>
      <c r="S93" s="124"/>
      <c r="T93" s="124"/>
      <c r="U93" s="125"/>
      <c r="V93" s="126"/>
      <c r="W93" s="127"/>
      <c r="X93" s="78">
        <f t="shared" si="3"/>
        <v>0</v>
      </c>
      <c r="Y93" s="78">
        <f t="shared" si="4"/>
        <v>0.1</v>
      </c>
      <c r="Z93" s="78">
        <f t="shared" si="5"/>
        <v>0</v>
      </c>
      <c r="AA93" s="78">
        <f t="shared" si="6"/>
        <v>0.1</v>
      </c>
      <c r="AB93" s="128"/>
      <c r="AC93" s="129"/>
      <c r="AD93" s="98"/>
      <c r="AE93" s="130"/>
      <c r="AF93" s="130"/>
      <c r="AG93" s="131"/>
      <c r="AH93" s="83"/>
      <c r="AI93" s="84" t="str">
        <f t="shared" si="7"/>
        <v>FALSE</v>
      </c>
      <c r="AJ93" s="85">
        <f t="shared" si="8"/>
        <v>2</v>
      </c>
      <c r="AK93" s="84" t="b">
        <f t="shared" si="9"/>
        <v>0</v>
      </c>
      <c r="AL93" s="84" t="b">
        <f t="shared" si="10"/>
        <v>0</v>
      </c>
      <c r="AM93" s="84" t="str">
        <f t="shared" si="11"/>
        <v>#N/A</v>
      </c>
      <c r="AN93" s="86">
        <f t="shared" ref="AN93:AO93" si="160">S93-TODAY()</f>
        <v>-42864</v>
      </c>
      <c r="AO93" s="86">
        <f t="shared" si="160"/>
        <v>-42864</v>
      </c>
      <c r="AP93" s="84">
        <f t="shared" si="13"/>
        <v>-1429</v>
      </c>
      <c r="AQ93" s="84" t="str">
        <f t="shared" si="14"/>
        <v>Unplanned</v>
      </c>
      <c r="AR93" s="87">
        <f t="shared" si="15"/>
        <v>0</v>
      </c>
      <c r="AS93" s="132"/>
      <c r="AT93" s="133"/>
      <c r="AU93" s="134"/>
      <c r="AV93" s="134"/>
      <c r="AW93" s="134"/>
      <c r="AX93" s="135"/>
      <c r="AY93" s="135"/>
      <c r="AZ93" s="134"/>
      <c r="BA93" s="134"/>
      <c r="BB93" s="136"/>
    </row>
    <row r="94" ht="42.75" customHeight="1">
      <c r="A94" s="58"/>
      <c r="B94" s="98"/>
      <c r="C94" s="98"/>
      <c r="D94" s="61">
        <f t="shared" si="2"/>
        <v>0</v>
      </c>
      <c r="E94" s="98"/>
      <c r="F94" s="118"/>
      <c r="G94" s="119"/>
      <c r="H94" s="119"/>
      <c r="I94" s="119"/>
      <c r="J94" s="120"/>
      <c r="K94" s="98"/>
      <c r="L94" s="121"/>
      <c r="M94" s="121"/>
      <c r="N94" s="122"/>
      <c r="O94" s="121"/>
      <c r="P94" s="123"/>
      <c r="Q94" s="123"/>
      <c r="R94" s="98"/>
      <c r="S94" s="124"/>
      <c r="T94" s="124"/>
      <c r="U94" s="125"/>
      <c r="V94" s="126"/>
      <c r="W94" s="127"/>
      <c r="X94" s="78">
        <f t="shared" si="3"/>
        <v>0</v>
      </c>
      <c r="Y94" s="78">
        <f t="shared" si="4"/>
        <v>0.1</v>
      </c>
      <c r="Z94" s="78">
        <f t="shared" si="5"/>
        <v>0</v>
      </c>
      <c r="AA94" s="78">
        <f t="shared" si="6"/>
        <v>0.1</v>
      </c>
      <c r="AB94" s="128"/>
      <c r="AC94" s="129"/>
      <c r="AD94" s="98"/>
      <c r="AE94" s="130"/>
      <c r="AF94" s="130"/>
      <c r="AG94" s="131"/>
      <c r="AH94" s="83"/>
      <c r="AI94" s="84" t="str">
        <f t="shared" si="7"/>
        <v>FALSE</v>
      </c>
      <c r="AJ94" s="85">
        <f t="shared" si="8"/>
        <v>2</v>
      </c>
      <c r="AK94" s="84" t="b">
        <f t="shared" si="9"/>
        <v>0</v>
      </c>
      <c r="AL94" s="84" t="b">
        <f t="shared" si="10"/>
        <v>0</v>
      </c>
      <c r="AM94" s="84" t="str">
        <f t="shared" si="11"/>
        <v>#N/A</v>
      </c>
      <c r="AN94" s="86">
        <f t="shared" ref="AN94:AO94" si="161">S94-TODAY()</f>
        <v>-42864</v>
      </c>
      <c r="AO94" s="86">
        <f t="shared" si="161"/>
        <v>-42864</v>
      </c>
      <c r="AP94" s="84">
        <f t="shared" si="13"/>
        <v>-1429</v>
      </c>
      <c r="AQ94" s="84" t="str">
        <f t="shared" si="14"/>
        <v>Unplanned</v>
      </c>
      <c r="AR94" s="87">
        <f t="shared" si="15"/>
        <v>0</v>
      </c>
      <c r="AS94" s="132"/>
      <c r="AT94" s="133"/>
      <c r="AU94" s="134"/>
      <c r="AV94" s="134"/>
      <c r="AW94" s="134"/>
      <c r="AX94" s="135"/>
      <c r="AY94" s="135"/>
      <c r="AZ94" s="134"/>
      <c r="BA94" s="134"/>
      <c r="BB94" s="136"/>
    </row>
    <row r="95" ht="42.75" customHeight="1">
      <c r="A95" s="58"/>
      <c r="B95" s="98"/>
      <c r="C95" s="98"/>
      <c r="D95" s="61">
        <f t="shared" si="2"/>
        <v>0</v>
      </c>
      <c r="E95" s="98"/>
      <c r="F95" s="118"/>
      <c r="G95" s="119"/>
      <c r="H95" s="119"/>
      <c r="I95" s="119"/>
      <c r="J95" s="120"/>
      <c r="K95" s="98"/>
      <c r="L95" s="121"/>
      <c r="M95" s="121"/>
      <c r="N95" s="122"/>
      <c r="O95" s="121"/>
      <c r="P95" s="123"/>
      <c r="Q95" s="123"/>
      <c r="R95" s="98"/>
      <c r="S95" s="124"/>
      <c r="T95" s="124"/>
      <c r="U95" s="125"/>
      <c r="V95" s="126"/>
      <c r="W95" s="127"/>
      <c r="X95" s="78">
        <f t="shared" si="3"/>
        <v>0</v>
      </c>
      <c r="Y95" s="78">
        <f t="shared" si="4"/>
        <v>0.1</v>
      </c>
      <c r="Z95" s="78">
        <f t="shared" si="5"/>
        <v>0</v>
      </c>
      <c r="AA95" s="78">
        <f t="shared" si="6"/>
        <v>0.1</v>
      </c>
      <c r="AB95" s="128"/>
      <c r="AC95" s="129"/>
      <c r="AD95" s="98"/>
      <c r="AE95" s="130"/>
      <c r="AF95" s="130"/>
      <c r="AG95" s="131"/>
      <c r="AH95" s="83"/>
      <c r="AI95" s="84" t="str">
        <f t="shared" si="7"/>
        <v>FALSE</v>
      </c>
      <c r="AJ95" s="85">
        <f t="shared" si="8"/>
        <v>2</v>
      </c>
      <c r="AK95" s="84" t="b">
        <f t="shared" si="9"/>
        <v>0</v>
      </c>
      <c r="AL95" s="84" t="b">
        <f t="shared" si="10"/>
        <v>0</v>
      </c>
      <c r="AM95" s="84" t="str">
        <f t="shared" si="11"/>
        <v>#N/A</v>
      </c>
      <c r="AN95" s="86">
        <f t="shared" ref="AN95:AO95" si="162">S95-TODAY()</f>
        <v>-42864</v>
      </c>
      <c r="AO95" s="86">
        <f t="shared" si="162"/>
        <v>-42864</v>
      </c>
      <c r="AP95" s="84">
        <f t="shared" si="13"/>
        <v>-1429</v>
      </c>
      <c r="AQ95" s="84" t="str">
        <f t="shared" si="14"/>
        <v>Unplanned</v>
      </c>
      <c r="AR95" s="87">
        <f t="shared" si="15"/>
        <v>0</v>
      </c>
      <c r="AS95" s="132"/>
      <c r="AT95" s="133"/>
      <c r="AU95" s="134"/>
      <c r="AV95" s="134"/>
      <c r="AW95" s="134"/>
      <c r="AX95" s="135"/>
      <c r="AY95" s="135"/>
      <c r="AZ95" s="134"/>
      <c r="BA95" s="134"/>
      <c r="BB95" s="136"/>
    </row>
    <row r="96" ht="42.75" customHeight="1">
      <c r="A96" s="58"/>
      <c r="B96" s="98"/>
      <c r="C96" s="98"/>
      <c r="D96" s="61">
        <f t="shared" si="2"/>
        <v>0</v>
      </c>
      <c r="E96" s="98"/>
      <c r="F96" s="118"/>
      <c r="G96" s="119"/>
      <c r="H96" s="119"/>
      <c r="I96" s="119"/>
      <c r="J96" s="120"/>
      <c r="K96" s="98"/>
      <c r="L96" s="121"/>
      <c r="M96" s="121"/>
      <c r="N96" s="122"/>
      <c r="O96" s="121"/>
      <c r="P96" s="123"/>
      <c r="Q96" s="123"/>
      <c r="R96" s="98"/>
      <c r="S96" s="124"/>
      <c r="T96" s="124"/>
      <c r="U96" s="125"/>
      <c r="V96" s="126"/>
      <c r="W96" s="127"/>
      <c r="X96" s="78">
        <f t="shared" si="3"/>
        <v>0</v>
      </c>
      <c r="Y96" s="78">
        <f t="shared" si="4"/>
        <v>0.1</v>
      </c>
      <c r="Z96" s="78">
        <f t="shared" si="5"/>
        <v>0</v>
      </c>
      <c r="AA96" s="78">
        <f t="shared" si="6"/>
        <v>0.1</v>
      </c>
      <c r="AB96" s="128"/>
      <c r="AC96" s="129"/>
      <c r="AD96" s="98"/>
      <c r="AE96" s="130"/>
      <c r="AF96" s="130"/>
      <c r="AG96" s="131"/>
      <c r="AH96" s="83"/>
      <c r="AI96" s="84" t="str">
        <f t="shared" si="7"/>
        <v>FALSE</v>
      </c>
      <c r="AJ96" s="85">
        <f t="shared" si="8"/>
        <v>2</v>
      </c>
      <c r="AK96" s="84" t="b">
        <f t="shared" si="9"/>
        <v>0</v>
      </c>
      <c r="AL96" s="84" t="b">
        <f t="shared" si="10"/>
        <v>0</v>
      </c>
      <c r="AM96" s="84" t="str">
        <f t="shared" si="11"/>
        <v>#N/A</v>
      </c>
      <c r="AN96" s="86">
        <f t="shared" ref="AN96:AO96" si="163">S96-TODAY()</f>
        <v>-42864</v>
      </c>
      <c r="AO96" s="86">
        <f t="shared" si="163"/>
        <v>-42864</v>
      </c>
      <c r="AP96" s="84">
        <f t="shared" si="13"/>
        <v>-1429</v>
      </c>
      <c r="AQ96" s="84" t="str">
        <f t="shared" si="14"/>
        <v>Unplanned</v>
      </c>
      <c r="AR96" s="87">
        <f t="shared" si="15"/>
        <v>0</v>
      </c>
      <c r="AS96" s="132"/>
      <c r="AT96" s="133"/>
      <c r="AU96" s="134"/>
      <c r="AV96" s="134"/>
      <c r="AW96" s="134"/>
      <c r="AX96" s="135"/>
      <c r="AY96" s="135"/>
      <c r="AZ96" s="134"/>
      <c r="BA96" s="134"/>
      <c r="BB96" s="136"/>
    </row>
    <row r="97" ht="42.75" customHeight="1">
      <c r="A97" s="58"/>
      <c r="B97" s="98"/>
      <c r="C97" s="98"/>
      <c r="D97" s="61">
        <f t="shared" si="2"/>
        <v>0</v>
      </c>
      <c r="E97" s="98"/>
      <c r="F97" s="118"/>
      <c r="G97" s="119"/>
      <c r="H97" s="119"/>
      <c r="I97" s="119"/>
      <c r="J97" s="120"/>
      <c r="K97" s="98"/>
      <c r="L97" s="121"/>
      <c r="M97" s="121"/>
      <c r="N97" s="122"/>
      <c r="O97" s="121"/>
      <c r="P97" s="123"/>
      <c r="Q97" s="123"/>
      <c r="R97" s="98"/>
      <c r="S97" s="124"/>
      <c r="T97" s="124"/>
      <c r="U97" s="125"/>
      <c r="V97" s="126"/>
      <c r="W97" s="127"/>
      <c r="X97" s="78">
        <f t="shared" si="3"/>
        <v>0</v>
      </c>
      <c r="Y97" s="78">
        <f t="shared" si="4"/>
        <v>0.1</v>
      </c>
      <c r="Z97" s="78">
        <f t="shared" si="5"/>
        <v>0</v>
      </c>
      <c r="AA97" s="78">
        <f t="shared" si="6"/>
        <v>0.1</v>
      </c>
      <c r="AB97" s="128"/>
      <c r="AC97" s="129"/>
      <c r="AD97" s="98"/>
      <c r="AE97" s="130"/>
      <c r="AF97" s="130"/>
      <c r="AG97" s="131"/>
      <c r="AH97" s="83"/>
      <c r="AI97" s="84" t="str">
        <f t="shared" si="7"/>
        <v>FALSE</v>
      </c>
      <c r="AJ97" s="85">
        <f t="shared" si="8"/>
        <v>2</v>
      </c>
      <c r="AK97" s="84" t="b">
        <f t="shared" si="9"/>
        <v>0</v>
      </c>
      <c r="AL97" s="84" t="b">
        <f t="shared" si="10"/>
        <v>0</v>
      </c>
      <c r="AM97" s="84" t="str">
        <f t="shared" si="11"/>
        <v>#N/A</v>
      </c>
      <c r="AN97" s="86">
        <f t="shared" ref="AN97:AO97" si="164">S97-TODAY()</f>
        <v>-42864</v>
      </c>
      <c r="AO97" s="86">
        <f t="shared" si="164"/>
        <v>-42864</v>
      </c>
      <c r="AP97" s="84">
        <f t="shared" si="13"/>
        <v>-1429</v>
      </c>
      <c r="AQ97" s="84" t="str">
        <f t="shared" si="14"/>
        <v>Unplanned</v>
      </c>
      <c r="AR97" s="87">
        <f t="shared" si="15"/>
        <v>0</v>
      </c>
      <c r="AS97" s="132"/>
      <c r="AT97" s="133"/>
      <c r="AU97" s="134"/>
      <c r="AV97" s="134"/>
      <c r="AW97" s="134"/>
      <c r="AX97" s="135"/>
      <c r="AY97" s="135"/>
      <c r="AZ97" s="134"/>
      <c r="BA97" s="134"/>
      <c r="BB97" s="136"/>
    </row>
    <row r="98" ht="42.75" customHeight="1">
      <c r="A98" s="58"/>
      <c r="B98" s="98"/>
      <c r="C98" s="98"/>
      <c r="D98" s="61">
        <f t="shared" si="2"/>
        <v>0</v>
      </c>
      <c r="E98" s="98"/>
      <c r="F98" s="118"/>
      <c r="G98" s="119"/>
      <c r="H98" s="119"/>
      <c r="I98" s="119"/>
      <c r="J98" s="120"/>
      <c r="K98" s="98"/>
      <c r="L98" s="121"/>
      <c r="M98" s="121"/>
      <c r="N98" s="122"/>
      <c r="O98" s="121"/>
      <c r="P98" s="123"/>
      <c r="Q98" s="123"/>
      <c r="R98" s="98"/>
      <c r="S98" s="124"/>
      <c r="T98" s="124"/>
      <c r="U98" s="125"/>
      <c r="V98" s="126"/>
      <c r="W98" s="127"/>
      <c r="X98" s="78">
        <f t="shared" si="3"/>
        <v>0</v>
      </c>
      <c r="Y98" s="78">
        <f t="shared" si="4"/>
        <v>0.1</v>
      </c>
      <c r="Z98" s="78">
        <f t="shared" si="5"/>
        <v>0</v>
      </c>
      <c r="AA98" s="78">
        <f t="shared" si="6"/>
        <v>0.1</v>
      </c>
      <c r="AB98" s="128"/>
      <c r="AC98" s="129"/>
      <c r="AD98" s="98"/>
      <c r="AE98" s="130"/>
      <c r="AF98" s="130"/>
      <c r="AG98" s="131"/>
      <c r="AH98" s="83"/>
      <c r="AI98" s="84" t="str">
        <f t="shared" si="7"/>
        <v>FALSE</v>
      </c>
      <c r="AJ98" s="85">
        <f t="shared" si="8"/>
        <v>2</v>
      </c>
      <c r="AK98" s="84" t="b">
        <f t="shared" si="9"/>
        <v>0</v>
      </c>
      <c r="AL98" s="84" t="b">
        <f t="shared" si="10"/>
        <v>0</v>
      </c>
      <c r="AM98" s="84" t="str">
        <f t="shared" si="11"/>
        <v>#N/A</v>
      </c>
      <c r="AN98" s="86">
        <f t="shared" ref="AN98:AO98" si="165">S98-TODAY()</f>
        <v>-42864</v>
      </c>
      <c r="AO98" s="86">
        <f t="shared" si="165"/>
        <v>-42864</v>
      </c>
      <c r="AP98" s="84">
        <f t="shared" si="13"/>
        <v>-1429</v>
      </c>
      <c r="AQ98" s="84" t="str">
        <f t="shared" si="14"/>
        <v>Unplanned</v>
      </c>
      <c r="AR98" s="87">
        <f t="shared" si="15"/>
        <v>0</v>
      </c>
      <c r="AS98" s="132"/>
      <c r="AT98" s="133"/>
      <c r="AU98" s="134"/>
      <c r="AV98" s="134"/>
      <c r="AW98" s="134"/>
      <c r="AX98" s="135"/>
      <c r="AY98" s="135"/>
      <c r="AZ98" s="134"/>
      <c r="BA98" s="134"/>
      <c r="BB98" s="136"/>
    </row>
    <row r="99" ht="42.75" customHeight="1">
      <c r="A99" s="58"/>
      <c r="B99" s="98"/>
      <c r="C99" s="98"/>
      <c r="D99" s="61">
        <f t="shared" si="2"/>
        <v>0</v>
      </c>
      <c r="E99" s="98"/>
      <c r="F99" s="118"/>
      <c r="G99" s="119"/>
      <c r="H99" s="119"/>
      <c r="I99" s="119"/>
      <c r="J99" s="120"/>
      <c r="K99" s="98"/>
      <c r="L99" s="121"/>
      <c r="M99" s="121"/>
      <c r="N99" s="122"/>
      <c r="O99" s="121"/>
      <c r="P99" s="123"/>
      <c r="Q99" s="123"/>
      <c r="R99" s="98"/>
      <c r="S99" s="124"/>
      <c r="T99" s="124"/>
      <c r="U99" s="125"/>
      <c r="V99" s="126"/>
      <c r="W99" s="127"/>
      <c r="X99" s="78">
        <f t="shared" si="3"/>
        <v>0</v>
      </c>
      <c r="Y99" s="78">
        <f t="shared" si="4"/>
        <v>0.1</v>
      </c>
      <c r="Z99" s="78">
        <f t="shared" si="5"/>
        <v>0</v>
      </c>
      <c r="AA99" s="78">
        <f t="shared" si="6"/>
        <v>0.1</v>
      </c>
      <c r="AB99" s="128"/>
      <c r="AC99" s="129"/>
      <c r="AD99" s="98"/>
      <c r="AE99" s="130"/>
      <c r="AF99" s="130"/>
      <c r="AG99" s="131"/>
      <c r="AH99" s="83"/>
      <c r="AI99" s="84" t="str">
        <f t="shared" si="7"/>
        <v>FALSE</v>
      </c>
      <c r="AJ99" s="85">
        <f t="shared" si="8"/>
        <v>2</v>
      </c>
      <c r="AK99" s="84" t="b">
        <f t="shared" si="9"/>
        <v>0</v>
      </c>
      <c r="AL99" s="84" t="b">
        <f t="shared" si="10"/>
        <v>0</v>
      </c>
      <c r="AM99" s="84" t="str">
        <f t="shared" si="11"/>
        <v>#N/A</v>
      </c>
      <c r="AN99" s="86">
        <f t="shared" ref="AN99:AO99" si="166">S99-TODAY()</f>
        <v>-42864</v>
      </c>
      <c r="AO99" s="86">
        <f t="shared" si="166"/>
        <v>-42864</v>
      </c>
      <c r="AP99" s="84">
        <f t="shared" si="13"/>
        <v>-1429</v>
      </c>
      <c r="AQ99" s="84" t="str">
        <f t="shared" si="14"/>
        <v>Unplanned</v>
      </c>
      <c r="AR99" s="87">
        <f t="shared" si="15"/>
        <v>0</v>
      </c>
      <c r="AS99" s="132"/>
      <c r="AT99" s="133"/>
      <c r="AU99" s="134"/>
      <c r="AV99" s="134"/>
      <c r="AW99" s="134"/>
      <c r="AX99" s="135"/>
      <c r="AY99" s="135"/>
      <c r="AZ99" s="134"/>
      <c r="BA99" s="134"/>
      <c r="BB99" s="136"/>
    </row>
    <row r="100" ht="42.75" customHeight="1">
      <c r="A100" s="58"/>
      <c r="B100" s="98"/>
      <c r="C100" s="98"/>
      <c r="D100" s="61">
        <f t="shared" si="2"/>
        <v>0</v>
      </c>
      <c r="E100" s="98"/>
      <c r="F100" s="118"/>
      <c r="G100" s="119"/>
      <c r="H100" s="119"/>
      <c r="I100" s="119"/>
      <c r="J100" s="120"/>
      <c r="K100" s="98"/>
      <c r="L100" s="121"/>
      <c r="M100" s="121"/>
      <c r="N100" s="122"/>
      <c r="O100" s="121"/>
      <c r="P100" s="123"/>
      <c r="Q100" s="123"/>
      <c r="R100" s="98"/>
      <c r="S100" s="124"/>
      <c r="T100" s="124"/>
      <c r="U100" s="125"/>
      <c r="V100" s="126"/>
      <c r="W100" s="127"/>
      <c r="X100" s="78">
        <f t="shared" si="3"/>
        <v>0</v>
      </c>
      <c r="Y100" s="78">
        <f t="shared" si="4"/>
        <v>0.1</v>
      </c>
      <c r="Z100" s="78">
        <f t="shared" si="5"/>
        <v>0</v>
      </c>
      <c r="AA100" s="78">
        <f t="shared" si="6"/>
        <v>0.1</v>
      </c>
      <c r="AB100" s="128"/>
      <c r="AC100" s="129"/>
      <c r="AD100" s="98"/>
      <c r="AE100" s="130"/>
      <c r="AF100" s="130"/>
      <c r="AG100" s="131"/>
      <c r="AH100" s="83"/>
      <c r="AI100" s="84" t="str">
        <f t="shared" si="7"/>
        <v>FALSE</v>
      </c>
      <c r="AJ100" s="85">
        <f t="shared" si="8"/>
        <v>2</v>
      </c>
      <c r="AK100" s="84" t="b">
        <f t="shared" si="9"/>
        <v>0</v>
      </c>
      <c r="AL100" s="84" t="b">
        <f t="shared" si="10"/>
        <v>0</v>
      </c>
      <c r="AM100" s="84" t="str">
        <f t="shared" si="11"/>
        <v>#N/A</v>
      </c>
      <c r="AN100" s="86">
        <f t="shared" ref="AN100:AO100" si="167">S100-TODAY()</f>
        <v>-42864</v>
      </c>
      <c r="AO100" s="86">
        <f t="shared" si="167"/>
        <v>-42864</v>
      </c>
      <c r="AP100" s="84">
        <f t="shared" si="13"/>
        <v>-1429</v>
      </c>
      <c r="AQ100" s="84" t="str">
        <f t="shared" si="14"/>
        <v>Unplanned</v>
      </c>
      <c r="AR100" s="87">
        <f t="shared" si="15"/>
        <v>0</v>
      </c>
      <c r="AS100" s="132"/>
      <c r="AT100" s="133"/>
      <c r="AU100" s="134"/>
      <c r="AV100" s="134"/>
      <c r="AW100" s="134"/>
      <c r="AX100" s="135"/>
      <c r="AY100" s="135"/>
      <c r="AZ100" s="134"/>
      <c r="BA100" s="134"/>
      <c r="BB100" s="136"/>
    </row>
  </sheetData>
  <mergeCells count="8">
    <mergeCell ref="X2:AA2"/>
    <mergeCell ref="AS2:BA2"/>
    <mergeCell ref="AC2:AG2"/>
    <mergeCell ref="O2:V2"/>
    <mergeCell ref="G2:M2"/>
    <mergeCell ref="A2:E2"/>
    <mergeCell ref="A1:E1"/>
    <mergeCell ref="AI2:AR2"/>
  </mergeCells>
  <conditionalFormatting sqref="X4:X100 Z4:Z100">
    <cfRule type="cellIs" dxfId="0" priority="1" operator="greaterThanOrEqual">
      <formula>Y4</formula>
    </cfRule>
  </conditionalFormatting>
  <conditionalFormatting sqref="Y4:Y100 AA4:AB100">
    <cfRule type="cellIs" dxfId="0" priority="2" operator="lessThanOrEqual">
      <formula>X4</formula>
    </cfRule>
  </conditionalFormatting>
  <conditionalFormatting sqref="X4:X100 Z4:Z100">
    <cfRule type="cellIs" dxfId="0" priority="3" operator="greaterThanOrEqual">
      <formula>Y4</formula>
    </cfRule>
  </conditionalFormatting>
  <conditionalFormatting sqref="Y4:Y100 AA4:AB100">
    <cfRule type="cellIs" dxfId="0" priority="4" operator="lessThanOrEqual">
      <formula>X4</formula>
    </cfRule>
  </conditionalFormatting>
  <conditionalFormatting sqref="AC4:AC8 AC9:AC100">
    <cfRule type="expression" dxfId="0" priority="5">
      <formula>#REF!</formula>
    </cfRule>
  </conditionalFormatting>
  <conditionalFormatting sqref="A4:A8 A9:A100">
    <cfRule type="beginsWith" dxfId="1" priority="6" operator="beginsWith" text="H">
      <formula>LEFT((A4),LEN("H"))=("H")</formula>
    </cfRule>
  </conditionalFormatting>
  <conditionalFormatting sqref="A4:A8 A9:A100">
    <cfRule type="beginsWith" dxfId="2" priority="7" operator="beginsWith" text="M">
      <formula>LEFT((A4),LEN("M"))=("M")</formula>
    </cfRule>
  </conditionalFormatting>
  <conditionalFormatting sqref="A4:A8 A9:A100">
    <cfRule type="beginsWith" dxfId="3" priority="8" operator="beginsWith" text="L">
      <formula>LEFT((A4),LEN("L"))=("L")</formula>
    </cfRule>
  </conditionalFormatting>
  <conditionalFormatting sqref="E6:E100">
    <cfRule type="containsText" dxfId="4" priority="9" operator="containsText" text="High">
      <formula>NOT(ISERROR(SEARCH(("High"),(E6))))</formula>
    </cfRule>
  </conditionalFormatting>
  <conditionalFormatting sqref="E6:E100">
    <cfRule type="containsText" dxfId="5" priority="10" operator="containsText" text="Medium">
      <formula>NOT(ISERROR(SEARCH(("Medium"),(E6))))</formula>
    </cfRule>
  </conditionalFormatting>
  <conditionalFormatting sqref="E6:E100">
    <cfRule type="containsText" dxfId="6" priority="11" operator="containsText" text="Low">
      <formula>NOT(ISERROR(SEARCH(("Low"),(E6))))</formula>
    </cfRule>
  </conditionalFormatting>
  <dataValidations>
    <dataValidation type="decimal" allowBlank="1" showInputMessage="1" showErrorMessage="1" prompt="Enter the Experiment Results: Enter the winning variation's resulting %. Describe the same value as you have under Baseline % and Target %. In the event that no variation won, please enter the best performing losing variation. This field is used to calcul" sqref="AC4:AC100">
      <formula1>0.0</formula1>
      <formula2>1.0</formula2>
    </dataValidation>
    <dataValidation type="custom" allowBlank="1" showInputMessage="1" prompt="Who will see this experiment? What audiences will you target?" sqref="K4:K100">
      <formula1>ISERROR(SEARCH(("adf342f23fesd"),(K4)))</formula1>
    </dataValidation>
    <dataValidation type="custom" allowBlank="1" showInputMessage="1" prompt="Describe the Experiment: (1) What type of test are you running? (2) What variations are you including? (3) What functionalities are you changing?" sqref="F4:F100 H4:H100">
      <formula1>ISERROR(SEARCH(("234fewf234wes"),(F4)))</formula1>
    </dataValidation>
    <dataValidation type="custom" allowBlank="1" sqref="D4:E5 D6:D100">
      <formula1>ISERROR(SEARCH(("23rwer324werw"),(D4)))</formula1>
    </dataValidation>
    <dataValidation type="custom" allowBlank="1" showInputMessage="1" prompt="AUTOMATIC: Planned Sample Size displays the sample size you are currently planning to run, based on: (1) Start Date (2) End Date (3) Daily Unique Visitors (4) Traffic Allocation %" sqref="X4:X100">
      <formula1>ISERROR(SEARCH(("wf98ueisdf98we4"),(X4)))</formula1>
    </dataValidation>
    <dataValidation type="custom" allowBlank="1" showInputMessage="1" prompt="Document Your Learnings: (1) Why did the experiment result in this outcome? (2) Was your hypothesis proven or disproven? Which assumptions were challenged or supported by this experiment? (3) What else have you learned? (4) What would you like to investig" sqref="AE4:AQ100">
      <formula1>ISERROR(SEARCH(("23rfwewf4wesd"),(AE4)))</formula1>
    </dataValidation>
    <dataValidation type="custom" allowBlank="1" showDropDown="1" showInputMessage="1" prompt="Select Your Primary Goal: What is the main tracking goal that you are seeking to improve. Be sure to describe the goal that you are measuring under Baseline and Target." sqref="O4:O100">
      <formula1>ISERROR(SEARCH(("23r2r323refsf"),(O4)))</formula1>
    </dataValidation>
    <dataValidation type="date" allowBlank="1" showInputMessage="1" showErrorMessage="1" prompt="Choose the Start Date: What date will your experiment start? Accepted Date Formats: (1) 08-31-2014 (2) 08/31/2014 (3) 31-Aug-2014" sqref="S4:S100">
      <formula1>41640.0</formula1>
      <formula2>43831.0</formula2>
    </dataValidation>
    <dataValidation type="decimal" allowBlank="1" showInputMessage="1" showErrorMessage="1" prompt="Find Your Baseline %: Find the current baseline % for your Primary Goal: (1) PREFERRED: Run an Optimizely test without variations and track the Primary Goal (2) ALTERNATIVE: Find the metric within Analytics (3) ALTERNATIVE 2: Enter Result % from previous " sqref="P4">
      <formula1>0.0</formula1>
      <formula2>1.0</formula2>
    </dataValidation>
    <dataValidation type="custom" allowBlank="1" showInputMessage="1" prompt="Name Your Experiment: Enter the same experiment name as you use in the Optimizely Editor." sqref="B4:C4 A5:C100">
      <formula1>ISERROR(SEARCH(("23rwer324werw"),(A4)))</formula1>
    </dataValidation>
    <dataValidation type="custom" allowBlank="1" showInputMessage="1" prompt="What's the status of this test: not started, running, paused, or complete?" sqref="G4:G100">
      <formula1>ISERROR(SEARCH(("234fewf234wes"),(G4)))</formula1>
    </dataValidation>
    <dataValidation type="date" allowBlank="1" showInputMessage="1" showErrorMessage="1" prompt="Choose the End Date: Choose an end date for the experiment based on the needed sample size and daily traffic that you have allocated. Accepted Date Formats: (1) 08-31-2014 (2) 08/31/2014 (3) 31-Aug-2014" sqref="T4:T100">
      <formula1>41640.0</formula1>
      <formula2>43831.0</formula2>
    </dataValidation>
    <dataValidation type="decimal" allowBlank="1" showInputMessage="1" prompt="Allocate Experiment Traffic: Choose what percentage of the Daily Unique Visitors you are sending to the entire experiment across ALL variations." sqref="V4:W100">
      <formula1>0.0</formula1>
      <formula2>1.0</formula2>
    </dataValidation>
    <dataValidation type="custom" allowBlank="1" showInputMessage="1" prompt="AUTOMATIC: Planned Days estimates the current duration you have selected for your experiment, based on: (1) Start Date (2) End Date" sqref="Z4:Z100">
      <formula1>ISERROR(SEARCH(("12e3dsfwegrsd"),(Z4)))</formula1>
    </dataValidation>
    <dataValidation type="custom" allowBlank="1" showDropDown="1" showInputMessage="1" prompt="State Your Hypothesis: (1) Why are you running the test? (2) How and why will variations change user behavior? (3) What impact will the experiment generate and why?" sqref="I4:I100">
      <formula1>ISERROR(SEARCH(("2f3fewdf23ew"),(I4)))</formula1>
    </dataValidation>
    <dataValidation type="custom" allowBlank="1" showDropDown="1" showInputMessage="1" prompt="Enter the Pages That You Are Targeting" sqref="J4:J100">
      <formula1>ISERROR(SEARCH(("23fewfd23dfw3e"),(J4)))</formula1>
    </dataValidation>
    <dataValidation type="decimal" allowBlank="1" showInputMessage="1" showErrorMessage="1" prompt="Set the Minimum Target for the Experiment: What is the smallest target win that you want to be able to detect? Our sample size calculator will use that number to determine minimum sample size." sqref="Q4:Q100">
      <formula1>0.0</formula1>
      <formula2>1.0</formula2>
    </dataValidation>
    <dataValidation type="decimal" operator="greaterThan" allowBlank="1" showInputMessage="1" prompt="Enter Daily Unique Visitors: Enter average Daily Unique Visitors for Pages Tested. (1) PREFERRED: Run an Optimizely test without variations and track the visitors. (2) ALTERNATIVE: Find the Pages Tested in your Analytics platform. (3) ALTERNATIVE 2: Revie" sqref="U4:U100">
      <formula1>10.0</formula1>
    </dataValidation>
    <dataValidation type="custom" allowBlank="1" showInputMessage="1" prompt="Prioritize this experiment. Choose: High, Medium, or Low." sqref="E6:E100">
      <formula1>ISERROR(SEARCH(("23rwer324werw"),(E6)))</formula1>
    </dataValidation>
    <dataValidation type="custom" allowBlank="1" showInputMessage="1" prompt="AUTOMATIC: Minimum Sample Size automatically calculates the sample size your experiment requires to be statistically significant, based on: (1) Baseline % (2) Target % (3) Total Variations" sqref="Y4:Y100">
      <formula1>ISERROR(SEARCH(("23rewffw34fesd"),(Y4)))</formula1>
    </dataValidation>
    <dataValidation type="custom" allowBlank="1" showInputMessage="1" prompt="AUTOMATIC: Minimum Days automatically calculates the minimum duration your experiment requires to generate statistically significant results, based on: (1) Baseline % (2) Target % (3) Total Variations (4) Daily Unique Visitors (5) Traffic Allocation %" sqref="AA4:AB100">
      <formula1>ISERROR(SEARCH(("lskdjfsd8foiu"),(AA4)))</formula1>
    </dataValidation>
    <dataValidation type="decimal" allowBlank="1" showInputMessage="1" showErrorMessage="1" prompt="Find Your Baseline %: Find the current baseline % for your Primary Goal: (1) PREFERRED: Run an Optimizely test without variations and track the Primary Goal (2) ALTERNATIVE: Find the metric within Analytics (3) ALTERNATIVE 2: Enter Result % from previous " sqref="P5:P100">
      <formula1>0.0</formula1>
      <formula2>1.0</formula2>
    </dataValidation>
    <dataValidation type="custom" allowBlank="1" showInputMessage="1" prompt="Name Your Experiment: Enter the same experiment name as you use in the Optimizely Editor." sqref="A4">
      <formula1>ISERROR(SEARCH(("23rwer324werw"),(A4)))</formula1>
    </dataValidation>
    <dataValidation type="decimal" operator="greaterThanOrEqual" allowBlank="1" showInputMessage="1" showErrorMessage="1" prompt="Count the Experiment Variations: State the number of variations you are running, including the original. (1) A/B Test: An experiment with 2 new variations + 1 original = 3 total variations. (2) MVT Test: An experiment with 3 colors (incl. original) x 2 te" sqref="R4:R100">
      <formula1>2.0</formula1>
    </dataValidation>
    <dataValidation type="custom" allowBlank="1" showInputMessage="1" prompt="Track Whether an Experiment Variation Was Implemented" sqref="AD4:AD100">
      <formula1>ISERROR(SEARCH(("13edewf43rfwes"),(AD4)))</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99999"/>
  </sheetPr>
  <sheetViews>
    <sheetView workbookViewId="0"/>
  </sheetViews>
  <sheetFormatPr customHeight="1" defaultColWidth="14.43" defaultRowHeight="15.75"/>
  <cols>
    <col customWidth="1" min="1" max="2" width="13.29"/>
    <col customWidth="1" min="3" max="3" width="16.57"/>
    <col customWidth="1" min="4" max="4" width="13.29"/>
    <col customWidth="1" min="5" max="5" width="2.57"/>
    <col customWidth="1" min="6" max="6" width="13.29"/>
    <col customWidth="1" min="7" max="7" width="15.29"/>
    <col customWidth="1" min="8" max="8" width="21.29"/>
    <col customWidth="1" min="9" max="10" width="19.14"/>
    <col customWidth="1" min="11" max="11" width="19.0"/>
    <col customWidth="1" min="14" max="15" width="39.14"/>
    <col customWidth="1" min="16" max="16" width="37.14"/>
    <col customWidth="1" min="17" max="17" width="28.71"/>
    <col customWidth="1" min="18" max="18" width="30.71"/>
    <col customWidth="1" min="19" max="19" width="1.71"/>
    <col customWidth="1" min="20" max="20" width="15.29"/>
    <col customWidth="1" min="21" max="21" width="13.86"/>
    <col customWidth="1" min="22" max="22" width="15.71"/>
    <col customWidth="1" min="23" max="23" width="20.14"/>
    <col customWidth="1" min="24" max="24" width="21.71"/>
    <col customWidth="1" min="25" max="25" width="17.0"/>
    <col customWidth="1" min="27" max="27" width="17.86"/>
    <col customWidth="1" min="28" max="28" width="13.57"/>
    <col customWidth="1" min="31" max="31" width="37.29"/>
    <col customWidth="1" min="32" max="32" width="2.43"/>
    <col customWidth="1" min="36" max="36" width="2.71"/>
  </cols>
  <sheetData>
    <row r="1" ht="54.75" customHeight="1">
      <c r="A1" s="1" t="s">
        <v>0</v>
      </c>
      <c r="B1" s="3"/>
      <c r="C1" s="3"/>
      <c r="D1" s="5"/>
      <c r="F1" s="8" t="s">
        <v>2</v>
      </c>
      <c r="G1" s="3"/>
      <c r="H1" s="3"/>
      <c r="I1" s="3"/>
      <c r="J1" s="3"/>
      <c r="K1" s="3"/>
      <c r="L1" s="3"/>
      <c r="M1" s="3"/>
      <c r="N1" s="3"/>
      <c r="O1" s="3"/>
      <c r="P1" s="3"/>
      <c r="Q1" s="3"/>
      <c r="R1" s="5"/>
      <c r="S1" s="11"/>
      <c r="T1" s="13" t="s">
        <v>3</v>
      </c>
      <c r="U1" s="3"/>
      <c r="V1" s="3"/>
      <c r="W1" s="3"/>
      <c r="X1" s="3"/>
      <c r="Y1" s="3"/>
      <c r="Z1" s="3"/>
      <c r="AA1" s="3"/>
      <c r="AB1" s="3"/>
      <c r="AC1" s="3"/>
      <c r="AD1" s="3"/>
      <c r="AE1" s="5"/>
      <c r="AF1" s="16"/>
      <c r="AJ1" s="16"/>
    </row>
    <row r="2" ht="39.75" customHeight="1">
      <c r="A2" s="18" t="s">
        <v>5</v>
      </c>
      <c r="B2" s="18" t="s">
        <v>7</v>
      </c>
      <c r="C2" s="18" t="s">
        <v>8</v>
      </c>
      <c r="D2" s="18" t="s">
        <v>9</v>
      </c>
      <c r="F2" s="20" t="s">
        <v>10</v>
      </c>
      <c r="G2" s="22" t="s">
        <v>12</v>
      </c>
      <c r="H2" s="24" t="s">
        <v>14</v>
      </c>
      <c r="I2" s="26" t="s">
        <v>16</v>
      </c>
      <c r="J2" s="26" t="s">
        <v>18</v>
      </c>
      <c r="K2" s="22" t="s">
        <v>19</v>
      </c>
      <c r="L2" s="22" t="s">
        <v>20</v>
      </c>
      <c r="M2" s="22" t="s">
        <v>21</v>
      </c>
      <c r="N2" s="22" t="s">
        <v>22</v>
      </c>
      <c r="O2" s="22" t="s">
        <v>23</v>
      </c>
      <c r="P2" s="22" t="s">
        <v>24</v>
      </c>
      <c r="Q2" s="22" t="s">
        <v>25</v>
      </c>
      <c r="R2" s="22" t="s">
        <v>26</v>
      </c>
      <c r="S2" s="28"/>
      <c r="T2" s="30" t="s">
        <v>27</v>
      </c>
      <c r="U2" s="32" t="s">
        <v>28</v>
      </c>
      <c r="V2" s="32" t="s">
        <v>29</v>
      </c>
      <c r="W2" s="32" t="s">
        <v>30</v>
      </c>
      <c r="X2" s="32" t="s">
        <v>31</v>
      </c>
      <c r="Y2" s="32" t="s">
        <v>32</v>
      </c>
      <c r="Z2" s="32" t="s">
        <v>33</v>
      </c>
      <c r="AA2" s="32" t="s">
        <v>34</v>
      </c>
      <c r="AB2" s="32" t="s">
        <v>35</v>
      </c>
      <c r="AC2" s="32" t="s">
        <v>36</v>
      </c>
      <c r="AD2" s="34" t="s">
        <v>37</v>
      </c>
      <c r="AE2" s="32" t="s">
        <v>38</v>
      </c>
      <c r="AF2" s="36"/>
      <c r="AJ2" s="38"/>
    </row>
    <row r="3" ht="41.25" customHeight="1"/>
    <row r="4" ht="41.25" customHeight="1"/>
    <row r="5" ht="41.25" customHeight="1"/>
    <row r="6" ht="41.25" customHeight="1"/>
    <row r="7" ht="41.25" customHeight="1"/>
    <row r="8" ht="41.25" customHeight="1"/>
    <row r="9" ht="41.25" customHeight="1"/>
    <row r="10" ht="41.25" customHeight="1"/>
    <row r="11" ht="41.25" customHeight="1"/>
    <row r="12" ht="41.25" customHeight="1"/>
    <row r="13" ht="41.25" customHeight="1"/>
    <row r="14" ht="41.25" customHeight="1"/>
    <row r="15" ht="41.25" customHeight="1"/>
    <row r="16" ht="41.25" customHeight="1"/>
    <row r="17" ht="41.25" customHeight="1"/>
    <row r="18" ht="41.25" customHeight="1"/>
    <row r="19" ht="41.25" customHeight="1"/>
    <row r="20" ht="41.25" customHeight="1"/>
    <row r="21" ht="41.25" customHeight="1"/>
    <row r="22" ht="41.25" customHeight="1"/>
    <row r="23" ht="41.25" customHeight="1"/>
    <row r="24" ht="41.25" customHeight="1"/>
    <row r="25" ht="41.25" customHeight="1"/>
    <row r="26" ht="41.25" customHeight="1"/>
    <row r="27" ht="41.25" customHeight="1"/>
    <row r="28" ht="41.25" customHeight="1"/>
    <row r="29" ht="41.25" customHeight="1"/>
    <row r="30" ht="41.25" customHeight="1"/>
  </sheetData>
  <mergeCells count="3">
    <mergeCell ref="F1:R1"/>
    <mergeCell ref="A1:D1"/>
    <mergeCell ref="T1:AE1"/>
  </mergeCells>
  <drawing r:id="rId1"/>
</worksheet>
</file>